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mc:AlternateContent xmlns:mc="http://schemas.openxmlformats.org/markup-compatibility/2006">
    <mc:Choice Requires="x15">
      <x15ac:absPath xmlns:x15ac="http://schemas.microsoft.com/office/spreadsheetml/2010/11/ac" url="Y:\OSP\Board of Regents\BoR26\Budget templates\"/>
    </mc:Choice>
  </mc:AlternateContent>
  <xr:revisionPtr revIDLastSave="0" documentId="13_ncr:9_{C34CE3C8-9350-4D5F-AB43-0AF3A8FF06FE}" xr6:coauthVersionLast="47" xr6:coauthVersionMax="47" xr10:uidLastSave="{00000000-0000-0000-0000-000000000000}"/>
  <bookViews>
    <workbookView xWindow="28680" yWindow="-120" windowWidth="29040" windowHeight="15720" activeTab="1" xr2:uid="{00000000-000D-0000-FFFF-FFFF00000000}"/>
  </bookViews>
  <sheets>
    <sheet name="INSTRUCTIONS" sheetId="17" r:id="rId1"/>
    <sheet name="ITRS YR 1,2,3,Composite" sheetId="1" r:id="rId2"/>
    <sheet name="F&amp;A Calculations" sheetId="18" state="hidden" r:id="rId3"/>
    <sheet name="Sheet1" sheetId="19" state="hidden" r:id="rId4"/>
    <sheet name="Sheet2" sheetId="20" state="hidden" r:id="rId5"/>
  </sheets>
  <definedNames>
    <definedName name="_xlnm.Print_Area" localSheetId="0">INSTRUCTIONS!$A$1:$A$53</definedName>
    <definedName name="_xlnm.Print_Area" localSheetId="1">'ITRS YR 1,2,3,Composite'!$A$2:$AN$51</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G32" i="1" l="1"/>
  <c r="G33" i="1" s="1"/>
  <c r="AM20" i="1"/>
  <c r="AC32" i="1" l="1"/>
  <c r="AA32" i="1"/>
  <c r="S32" i="1"/>
  <c r="Q32" i="1"/>
  <c r="I32" i="1"/>
  <c r="AI20" i="1"/>
  <c r="AC33" i="1" l="1"/>
  <c r="AC35" i="1" s="1"/>
  <c r="AA33" i="1"/>
  <c r="AA35" i="1" s="1"/>
  <c r="S33" i="1"/>
  <c r="Q33" i="1"/>
  <c r="Q35" i="1" s="1"/>
  <c r="I33" i="1"/>
  <c r="I35" i="1" s="1"/>
  <c r="AI15" i="1"/>
  <c r="E34" i="1"/>
  <c r="E35" i="1" s="1"/>
  <c r="E33" i="1"/>
  <c r="E17" i="1"/>
  <c r="E18" i="1" s="1"/>
  <c r="F57" i="1"/>
  <c r="P57" i="1" s="1"/>
  <c r="N7" i="1"/>
  <c r="X7" i="1" s="1"/>
  <c r="AH7" i="1" s="1"/>
  <c r="AC17" i="1"/>
  <c r="AC18" i="1" s="1"/>
  <c r="S17" i="1"/>
  <c r="S18" i="1" s="1"/>
  <c r="AA17" i="1"/>
  <c r="AA18" i="1" s="1"/>
  <c r="Q17" i="1"/>
  <c r="Q18" i="1" s="1"/>
  <c r="Y34" i="1"/>
  <c r="Y35" i="1" s="1"/>
  <c r="O34" i="1"/>
  <c r="O35" i="1" s="1"/>
  <c r="Y33" i="1"/>
  <c r="O33" i="1"/>
  <c r="Y17" i="1"/>
  <c r="Y18" i="1" s="1"/>
  <c r="O17" i="1"/>
  <c r="O18" i="1" s="1"/>
  <c r="F59" i="1"/>
  <c r="F58" i="1"/>
  <c r="AK15" i="1"/>
  <c r="AM15" i="1"/>
  <c r="AI16" i="1"/>
  <c r="AK16" i="1"/>
  <c r="AM16" i="1"/>
  <c r="G17" i="1"/>
  <c r="G18" i="1" s="1"/>
  <c r="I17" i="1"/>
  <c r="I18" i="1" s="1"/>
  <c r="AI19" i="1"/>
  <c r="AM19" i="1"/>
  <c r="AI21" i="1"/>
  <c r="AK21" i="1"/>
  <c r="AM21" i="1"/>
  <c r="AI25" i="1"/>
  <c r="AK25" i="1"/>
  <c r="AM25" i="1"/>
  <c r="AI26" i="1"/>
  <c r="AK26" i="1"/>
  <c r="AM26" i="1"/>
  <c r="AI27" i="1"/>
  <c r="AK27" i="1"/>
  <c r="AM27" i="1"/>
  <c r="AI28" i="1"/>
  <c r="AK28" i="1"/>
  <c r="AM28" i="1"/>
  <c r="AI29" i="1"/>
  <c r="AK29" i="1"/>
  <c r="AM29" i="1"/>
  <c r="AI30" i="1"/>
  <c r="AK30" i="1"/>
  <c r="AM30" i="1"/>
  <c r="AI31" i="1"/>
  <c r="AK31" i="1"/>
  <c r="AM31" i="1"/>
  <c r="L46" i="1"/>
  <c r="V46" i="1"/>
  <c r="AF46" i="1"/>
  <c r="L48" i="1"/>
  <c r="V48" i="1" s="1"/>
  <c r="AF48" i="1" s="1"/>
  <c r="L50" i="1"/>
  <c r="O22" i="1" l="1"/>
  <c r="O38" i="1" s="1"/>
  <c r="O40" i="1" s="1"/>
  <c r="O43" i="1" s="1"/>
  <c r="G22" i="1"/>
  <c r="Q22" i="1"/>
  <c r="Q38" i="1" s="1"/>
  <c r="AK32" i="1"/>
  <c r="G35" i="1"/>
  <c r="AK35" i="1" s="1"/>
  <c r="AI33" i="1"/>
  <c r="AM17" i="1"/>
  <c r="I22" i="1"/>
  <c r="I38" i="1" s="1"/>
  <c r="Y22" i="1"/>
  <c r="Y38" i="1" s="1"/>
  <c r="Y40" i="1" s="1"/>
  <c r="Y43" i="1" s="1"/>
  <c r="AK17" i="1"/>
  <c r="AC22" i="1"/>
  <c r="AC38" i="1" s="1"/>
  <c r="AC40" i="1" s="1"/>
  <c r="AC43" i="1" s="1"/>
  <c r="AM32" i="1"/>
  <c r="AI35" i="1"/>
  <c r="AI34" i="1"/>
  <c r="AK18" i="1"/>
  <c r="AA22" i="1"/>
  <c r="S35" i="1"/>
  <c r="AM35" i="1" s="1"/>
  <c r="AM33" i="1"/>
  <c r="P59" i="1"/>
  <c r="AI17" i="1"/>
  <c r="P58" i="1"/>
  <c r="Z58" i="1" s="1"/>
  <c r="AI18" i="1"/>
  <c r="Z57" i="1"/>
  <c r="G38" i="1" l="1"/>
  <c r="AK22" i="1"/>
  <c r="E22" i="1"/>
  <c r="AK33" i="1"/>
  <c r="D8" i="18"/>
  <c r="G8" i="18" s="1"/>
  <c r="Q39" i="1" s="1"/>
  <c r="Q40" i="1" s="1"/>
  <c r="Q43" i="1" s="1"/>
  <c r="AM18" i="1"/>
  <c r="I40" i="1"/>
  <c r="Z59" i="1"/>
  <c r="D12" i="18" s="1"/>
  <c r="G12" i="18" s="1"/>
  <c r="AA39" i="1" s="1"/>
  <c r="S22" i="1"/>
  <c r="AA38" i="1"/>
  <c r="E38" i="1" l="1"/>
  <c r="E40" i="1" s="1"/>
  <c r="E43" i="1" s="1"/>
  <c r="AA40" i="1"/>
  <c r="AA43" i="1" s="1"/>
  <c r="D4" i="18"/>
  <c r="G4" i="18" s="1"/>
  <c r="AI22" i="1"/>
  <c r="AK38" i="1"/>
  <c r="I43" i="1"/>
  <c r="S38" i="1"/>
  <c r="AM22" i="1"/>
  <c r="G39" i="1" l="1"/>
  <c r="G40" i="1" s="1"/>
  <c r="AI38" i="1"/>
  <c r="S40" i="1"/>
  <c r="S43" i="1" s="1"/>
  <c r="AM38" i="1"/>
  <c r="AK39" i="1" l="1"/>
  <c r="AK40" i="1"/>
  <c r="AM43" i="1"/>
  <c r="AM40" i="1"/>
  <c r="AI40" i="1"/>
  <c r="AI43" i="1"/>
  <c r="G43" i="1" l="1"/>
  <c r="AK43" i="1"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ddcourv</author>
    <author xml:space="preserve"> Gretchen Stein Rhodes</author>
    <author>Office of Computing Services</author>
  </authors>
  <commentList>
    <comment ref="C30" authorId="0" shapeId="1025" xr:uid="{00000000-0006-0000-0100-000001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3</xdr:col>
                <xdr:colOff>91440</xdr:colOff>
                <xdr:row>28</xdr:row>
                <xdr:rowOff>53340</xdr:rowOff>
              </from>
              <to>
                <xdr:col>5</xdr:col>
                <xdr:colOff>0</xdr:colOff>
                <xdr:row>30</xdr:row>
                <xdr:rowOff>137160</xdr:rowOff>
              </to>
            </anchor>
          </commentPr>
        </mc:Fallback>
      </mc:AlternateContent>
    </comment>
    <comment ref="M30" authorId="0" shapeId="1026" xr:uid="{00000000-0006-0000-0100-000002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13</xdr:col>
                <xdr:colOff>53340</xdr:colOff>
                <xdr:row>28</xdr:row>
                <xdr:rowOff>129540</xdr:rowOff>
              </from>
              <to>
                <xdr:col>14</xdr:col>
                <xdr:colOff>914400</xdr:colOff>
                <xdr:row>32</xdr:row>
                <xdr:rowOff>38100</xdr:rowOff>
              </to>
            </anchor>
          </commentPr>
        </mc:Fallback>
      </mc:AlternateContent>
    </comment>
    <comment ref="W30" authorId="0" shapeId="1027" xr:uid="{00000000-0006-0000-0100-000003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23</xdr:col>
                <xdr:colOff>15240</xdr:colOff>
                <xdr:row>28</xdr:row>
                <xdr:rowOff>129540</xdr:rowOff>
              </from>
              <to>
                <xdr:col>24</xdr:col>
                <xdr:colOff>899160</xdr:colOff>
                <xdr:row>32</xdr:row>
                <xdr:rowOff>15240</xdr:rowOff>
              </to>
            </anchor>
          </commentPr>
        </mc:Fallback>
      </mc:AlternateContent>
    </comment>
    <comment ref="C34" authorId="1" shapeId="1028" xr:uid="{00000000-0006-0000-0100-000004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3</xdr:col>
                <xdr:colOff>91440</xdr:colOff>
                <xdr:row>32</xdr:row>
                <xdr:rowOff>129540</xdr:rowOff>
              </from>
              <to>
                <xdr:col>5</xdr:col>
                <xdr:colOff>0</xdr:colOff>
                <xdr:row>34</xdr:row>
                <xdr:rowOff>129540</xdr:rowOff>
              </to>
            </anchor>
          </commentPr>
        </mc:Fallback>
      </mc:AlternateContent>
    </comment>
    <comment ref="M34" authorId="1" shapeId="1029" xr:uid="{00000000-0006-0000-0100-000005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13</xdr:col>
                <xdr:colOff>53340</xdr:colOff>
                <xdr:row>33</xdr:row>
                <xdr:rowOff>15240</xdr:rowOff>
              </from>
              <to>
                <xdr:col>15</xdr:col>
                <xdr:colOff>129540</xdr:colOff>
                <xdr:row>35</xdr:row>
                <xdr:rowOff>129540</xdr:rowOff>
              </to>
            </anchor>
          </commentPr>
        </mc:Fallback>
      </mc:AlternateContent>
    </comment>
    <comment ref="W34" authorId="1" shapeId="1030" xr:uid="{00000000-0006-0000-0100-000006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23</xdr:col>
                <xdr:colOff>15240</xdr:colOff>
                <xdr:row>33</xdr:row>
                <xdr:rowOff>15240</xdr:rowOff>
              </from>
              <to>
                <xdr:col>26</xdr:col>
                <xdr:colOff>152400</xdr:colOff>
                <xdr:row>34</xdr:row>
                <xdr:rowOff>129540</xdr:rowOff>
              </to>
            </anchor>
          </commentPr>
        </mc:Fallback>
      </mc:AlternateContent>
    </comment>
    <comment ref="B48" authorId="2" shapeId="1031" xr:uid="{00000000-0006-0000-0100-000007000000}">
      <text>
        <r>
          <rPr>
            <b/>
            <sz val="8"/>
            <color indexed="81"/>
            <rFont val="Tahoma"/>
            <family val="2"/>
          </rPr>
          <t xml:space="preserve">Insert applicable rate.  
</t>
        </r>
        <r>
          <rPr>
            <sz val="8"/>
            <color indexed="81"/>
            <rFont val="Tahoma"/>
            <family val="2"/>
          </rPr>
          <t xml:space="preserve">50% Federally negotiated rate
49% Instruction rate
35% Public Service rate
26% Off-Campus rate
</t>
        </r>
      </text>
      <mc:AlternateContent xmlns:mc="http://schemas.openxmlformats.org/markup-compatibility/2006">
        <mc:Choice Requires="v"/>
        <mc:Fallback>
          <commentPr defaultSize="0" autoFill="0" autoLine="0">
            <anchor>
              <from>
                <xdr:col>1</xdr:col>
                <xdr:colOff>381000</xdr:colOff>
                <xdr:row>34</xdr:row>
                <xdr:rowOff>91440</xdr:rowOff>
              </from>
              <to>
                <xdr:col>5</xdr:col>
                <xdr:colOff>15240</xdr:colOff>
                <xdr:row>39</xdr:row>
                <xdr:rowOff>53340</xdr:rowOff>
              </to>
            </anchor>
          </commentPr>
        </mc:Fallback>
      </mc:AlternateContent>
    </comment>
  </commentList>
</comments>
</file>

<file path=xl/sharedStrings.xml><?xml version="1.0" encoding="utf-8"?>
<sst xmlns="http://purl.oclc.org/ooxml/spreadsheetml/main" count="323" uniqueCount="85">
  <si>
    <t>BOARD OF REGENTS SUPPORT FUND</t>
  </si>
  <si>
    <t>Principal Investigator (s):</t>
  </si>
  <si>
    <t>Institution (s) of Higher Education:</t>
  </si>
  <si>
    <t>Louisiana State University and A&amp;M College</t>
  </si>
  <si>
    <r>
      <t xml:space="preserve">I.  </t>
    </r>
    <r>
      <rPr>
        <u/>
        <sz val="10"/>
        <rFont val="Times New Roman"/>
        <family val="1"/>
      </rPr>
      <t>PROPOSED BUDGET</t>
    </r>
  </si>
  <si>
    <t>Support Fund</t>
  </si>
  <si>
    <t>Institutional</t>
  </si>
  <si>
    <t>Private Sector/</t>
  </si>
  <si>
    <t>Money Requested</t>
  </si>
  <si>
    <t>1.</t>
  </si>
  <si>
    <t>Research</t>
  </si>
  <si>
    <t>2.</t>
  </si>
  <si>
    <t>Clerical</t>
  </si>
  <si>
    <t>3.</t>
  </si>
  <si>
    <t>Subtotal</t>
  </si>
  <si>
    <t>4.</t>
  </si>
  <si>
    <t xml:space="preserve">Fringe Benefits </t>
  </si>
  <si>
    <t>5.</t>
  </si>
  <si>
    <t>6.</t>
  </si>
  <si>
    <t>Student (s)</t>
  </si>
  <si>
    <t>7.</t>
  </si>
  <si>
    <t>Subtotal A</t>
  </si>
  <si>
    <t>Supportive Expenses:</t>
  </si>
  <si>
    <t>Travel</t>
  </si>
  <si>
    <t>Supplies</t>
  </si>
  <si>
    <t>Consultants</t>
  </si>
  <si>
    <t>Rentals</t>
  </si>
  <si>
    <t>Printing</t>
  </si>
  <si>
    <t>8.</t>
  </si>
  <si>
    <t>Subcontracts</t>
  </si>
  <si>
    <t>9.</t>
  </si>
  <si>
    <t>Subtotal B</t>
  </si>
  <si>
    <t>Overhead:</t>
  </si>
  <si>
    <t>current federally negotiated rate.</t>
  </si>
  <si>
    <t>of Modified Total Direct Costs (MTDC) = indirect cost calculation on matching funds based on the</t>
  </si>
  <si>
    <t>**</t>
  </si>
  <si>
    <t>Other Expenses</t>
  </si>
  <si>
    <t>Tuition Remission</t>
  </si>
  <si>
    <t>*</t>
  </si>
  <si>
    <t>Other Direct Costs</t>
  </si>
  <si>
    <t>Unrecovered F&amp;A</t>
  </si>
  <si>
    <t>Total Overhead</t>
  </si>
  <si>
    <t>Unrecovered F&amp;A is automatically added to institutional match overhead.</t>
  </si>
  <si>
    <t>SEE INSTRUCTIONS TAB FOR FOOTNOTES AND ADDITIONAL INFORMATION</t>
  </si>
  <si>
    <t>Subcontract 1</t>
  </si>
  <si>
    <t>YEAR ONE</t>
  </si>
  <si>
    <t>Amount (automatic)</t>
  </si>
  <si>
    <t>Subcontract 2</t>
  </si>
  <si>
    <t>Subcontract 3</t>
  </si>
  <si>
    <t>INSERT SUBCONTRACT INFORMATION:</t>
  </si>
  <si>
    <t>Requested funds MTDC base</t>
  </si>
  <si>
    <t>F&amp;A</t>
  </si>
  <si>
    <t>YEAR 1:</t>
  </si>
  <si>
    <t>YEAR 2:</t>
  </si>
  <si>
    <t>YEAR 3:</t>
  </si>
  <si>
    <t>F&amp;A CALCULATION DATA</t>
  </si>
  <si>
    <r>
      <t>Equipment</t>
    </r>
    <r>
      <rPr>
        <vertAlign val="superscript"/>
        <sz val="10"/>
        <rFont val="Times New Roman"/>
        <family val="1"/>
      </rPr>
      <t>d</t>
    </r>
    <r>
      <rPr>
        <vertAlign val="superscript"/>
        <sz val="12"/>
        <rFont val="Times New Roman"/>
        <family val="1"/>
      </rPr>
      <t xml:space="preserve">  </t>
    </r>
  </si>
  <si>
    <r>
      <t>Match (In-Cash)</t>
    </r>
    <r>
      <rPr>
        <vertAlign val="superscript"/>
        <sz val="10"/>
        <rFont val="Times New Roman"/>
        <family val="1"/>
      </rPr>
      <t>a</t>
    </r>
  </si>
  <si>
    <r>
      <t>Other Match</t>
    </r>
    <r>
      <rPr>
        <vertAlign val="superscript"/>
        <sz val="10"/>
        <rFont val="Times New Roman"/>
        <family val="1"/>
      </rPr>
      <t>b</t>
    </r>
  </si>
  <si>
    <t>YEAR TWO</t>
  </si>
  <si>
    <t>YEAR THREE</t>
  </si>
  <si>
    <t>Total Project Cost</t>
  </si>
  <si>
    <t>Industrial Ties Research Subprogram (ITRS)</t>
  </si>
  <si>
    <t>YEAR 1</t>
  </si>
  <si>
    <t>YEAR 2</t>
  </si>
  <si>
    <t>YEAR 3</t>
  </si>
  <si>
    <t>CUMULATIVE</t>
  </si>
  <si>
    <t>A.</t>
  </si>
  <si>
    <t>B.</t>
  </si>
  <si>
    <t>C.</t>
  </si>
  <si>
    <t xml:space="preserve">A. </t>
  </si>
  <si>
    <t>Insert PI Name</t>
  </si>
  <si>
    <r>
      <t xml:space="preserve">Salaries: </t>
    </r>
    <r>
      <rPr>
        <b/>
        <vertAlign val="superscript"/>
        <sz val="10"/>
        <rFont val="Times New Roman"/>
        <family val="1"/>
      </rPr>
      <t>c</t>
    </r>
  </si>
  <si>
    <t>Graduate Asst - Academic</t>
  </si>
  <si>
    <t>Graduate Asst - Summer</t>
  </si>
  <si>
    <t>***</t>
  </si>
  <si>
    <t>Unrecovered tuition remission is not calcuated on Graduate Assistant summer salary</t>
  </si>
  <si>
    <t>5a.</t>
  </si>
  <si>
    <t>5b.</t>
  </si>
  <si>
    <t>25% SWF / 50% MTDC</t>
  </si>
  <si>
    <t>RESEARCH AND DEVELOPMENT PROGRAM, FISCAL YEAR 2026-2027</t>
  </si>
  <si>
    <t>Fringe benefits for faculty/staff are included at the current rate of 36% for all years.</t>
  </si>
  <si>
    <t>RESEARCH AND DEVELOPMENT PROGRAM, FISCAL YEAR 2027-2028</t>
  </si>
  <si>
    <t>RESEARCH AND DEVELOPMENT PROGRAM, FISCAL YEAR 2028-2029</t>
  </si>
  <si>
    <t>RESEARCH AND DEVELOPMENT PROGRAM, FISCAL YEAR 2026-2029</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</si>
</sst>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8" formatCode="&quot;$&quot;#,##0.00_);[Red]\(&quot;$&quot;#,##0.00\)"/>
    <numFmt numFmtId="164" formatCode="0.0%"/>
  </numFmts>
  <fonts count="23">
    <font>
      <sz val="10"/>
      <name val="Arial"/>
    </font>
    <font>
      <sz val="10"/>
      <name val="Arial"/>
      <family val="2"/>
    </font>
    <font>
      <sz val="10"/>
      <name val="Times New Roman"/>
      <family val="1"/>
    </font>
    <font>
      <u/>
      <sz val="10"/>
      <name val="Times New Roman"/>
      <family val="1"/>
    </font>
    <font>
      <vertAlign val="superscript"/>
      <sz val="13"/>
      <name val="Times New Roman"/>
      <family val="1"/>
    </font>
    <font>
      <vertAlign val="superscript"/>
      <sz val="12"/>
      <name val="Times New Roman"/>
      <family val="1"/>
    </font>
    <font>
      <sz val="6"/>
      <name val="Times New Roman"/>
      <family val="1"/>
    </font>
    <font>
      <b/>
      <sz val="8"/>
      <color indexed="81"/>
      <name val="Tahoma"/>
      <family val="2"/>
    </font>
    <font>
      <sz val="8"/>
      <color indexed="81"/>
      <name val="Tahoma"/>
      <family val="2"/>
    </font>
    <font>
      <b/>
      <sz val="8"/>
      <name val="Times New Roman"/>
      <family val="1"/>
    </font>
    <font>
      <sz val="8"/>
      <color indexed="81"/>
      <name val="Arial"/>
      <family val="2"/>
    </font>
    <font>
      <vertAlign val="superscript"/>
      <sz val="10"/>
      <name val="Times New Roman"/>
      <family val="1"/>
    </font>
    <font>
      <i/>
      <sz val="10"/>
      <name val="Times New Roman"/>
      <family val="1"/>
    </font>
    <font>
      <b/>
      <sz val="10"/>
      <name val="Times New Roman"/>
      <family val="1"/>
    </font>
    <font>
      <b/>
      <sz val="10"/>
      <name val="Arial"/>
      <family val="2"/>
    </font>
    <font>
      <sz val="10"/>
      <name val="Geneva"/>
    </font>
    <font>
      <sz val="9"/>
      <color indexed="81"/>
      <name val="Tahoma"/>
      <family val="2"/>
    </font>
    <font>
      <b/>
      <sz val="9"/>
      <color indexed="81"/>
      <name val="Tahoma"/>
      <family val="2"/>
    </font>
    <font>
      <b/>
      <vertAlign val="superscript"/>
      <sz val="10"/>
      <name val="Times New Roman"/>
      <family val="1"/>
    </font>
    <font>
      <sz val="11"/>
      <color theme="1"/>
      <name val="Calibri"/>
      <family val="2"/>
      <scheme val="minor"/>
    </font>
    <font>
      <sz val="10"/>
      <color theme="0" tint="-0.34998626667073579"/>
      <name val="Times New Roman"/>
      <family val="1"/>
    </font>
    <font>
      <sz val="10"/>
      <color theme="0"/>
      <name val="Times New Roman"/>
      <family val="1"/>
    </font>
    <font>
      <sz val="11"/>
      <name val="Times New Roman"/>
      <family val="1"/>
    </font>
  </fonts>
  <fills count="5">
    <fill>
      <patternFill patternType="none"/>
    </fill>
    <fill>
      <patternFill patternType="gray125"/>
    </fill>
    <fill>
      <patternFill patternType="solid">
        <fgColor theme="6" tint="0.79998168889431442"/>
        <bgColor indexed="64"/>
      </patternFill>
    </fill>
    <fill>
      <patternFill patternType="solid">
        <fgColor theme="1" tint="0.499984740745262"/>
        <bgColor indexed="64"/>
      </patternFill>
    </fill>
    <fill>
      <patternFill patternType="solid">
        <fgColor rgb="FFFF0000"/>
        <bgColor indexed="64"/>
      </patternFill>
    </fill>
  </fills>
  <borders count="12">
    <border>
      <start/>
      <end/>
      <top/>
      <bottom/>
      <diagonal/>
    </border>
    <border>
      <start/>
      <end/>
      <top/>
      <bottom style="thin">
        <color indexed="64"/>
      </bottom>
      <diagonal/>
    </border>
    <border>
      <start style="thin">
        <color indexed="64"/>
      </start>
      <end style="thin">
        <color indexed="64"/>
      </end>
      <top style="thin">
        <color indexed="64"/>
      </top>
      <bottom style="thin">
        <color indexed="64"/>
      </bottom>
      <diagonal/>
    </border>
    <border>
      <start/>
      <end/>
      <top style="thin">
        <color indexed="64"/>
      </top>
      <bottom style="thin">
        <color indexed="64"/>
      </bottom>
      <diagonal/>
    </border>
    <border>
      <start/>
      <end style="medium">
        <color indexed="64"/>
      </end>
      <top/>
      <bottom/>
      <diagonal/>
    </border>
    <border>
      <start/>
      <end/>
      <top style="thin">
        <color indexed="64"/>
      </top>
      <bottom/>
      <diagonal/>
    </border>
    <border>
      <start style="thin">
        <color indexed="64"/>
      </start>
      <end style="thin">
        <color indexed="64"/>
      </end>
      <top/>
      <bottom style="thin">
        <color indexed="64"/>
      </bottom>
      <diagonal/>
    </border>
    <border>
      <start style="medium">
        <color indexed="64"/>
      </start>
      <end/>
      <top/>
      <bottom/>
      <diagonal/>
    </border>
    <border>
      <start style="thin">
        <color indexed="64"/>
      </start>
      <end style="thin">
        <color indexed="64"/>
      </end>
      <top style="thin">
        <color indexed="64"/>
      </top>
      <bottom style="medium">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end style="thin">
        <color indexed="64"/>
      </end>
      <top/>
      <bottom/>
      <diagonal/>
    </border>
  </borders>
  <cellStyleXfs count="5">
    <xf numFmtId="0" fontId="0" fillId="0" borderId="0"/>
    <xf numFmtId="8" fontId="15" fillId="0" borderId="0" applyFont="0" applyFill="0" applyBorder="0" applyAlignment="0" applyProtection="0"/>
    <xf numFmtId="0" fontId="15" fillId="0" borderId="0"/>
    <xf numFmtId="0" fontId="19" fillId="0" borderId="0"/>
    <xf numFmtId="9" fontId="15" fillId="0" borderId="0" applyFont="0" applyFill="0" applyBorder="0" applyAlignment="0" applyProtection="0"/>
  </cellStyleXfs>
  <cellXfs count="65">
    <xf numFmtId="0" fontId="0" fillId="0" borderId="0" xfId="0"/>
    <xf numFmtId="0" fontId="2" fillId="0" borderId="1" xfId="0" applyFont="1" applyBorder="1" applyProtection="1">
      <protection locked="0"/>
    </xf>
    <xf numFmtId="0" fontId="2" fillId="0" borderId="0" xfId="0" applyFont="1"/>
    <xf numFmtId="5" fontId="2" fillId="0" borderId="1" xfId="0" applyNumberFormat="1" applyFont="1" applyBorder="1"/>
    <xf numFmtId="5" fontId="0" fillId="0" borderId="1" xfId="0" applyNumberFormat="1" applyBorder="1"/>
    <xf numFmtId="5" fontId="2" fillId="0" borderId="0" xfId="0" applyNumberFormat="1" applyFont="1"/>
    <xf numFmtId="0" fontId="2" fillId="0" borderId="1" xfId="0" applyFont="1" applyBorder="1"/>
    <xf numFmtId="5" fontId="2" fillId="2" borderId="1" xfId="0" applyNumberFormat="1" applyFont="1" applyFill="1" applyBorder="1"/>
    <xf numFmtId="0" fontId="13" fillId="0" borderId="0" xfId="0" applyFont="1"/>
    <xf numFmtId="0" fontId="14" fillId="0" borderId="0" xfId="0" applyFont="1"/>
    <xf numFmtId="0" fontId="2" fillId="0" borderId="2" xfId="0" applyFont="1" applyBorder="1"/>
    <xf numFmtId="5" fontId="2" fillId="2" borderId="3" xfId="0" applyNumberFormat="1" applyFont="1" applyFill="1" applyBorder="1"/>
    <xf numFmtId="0" fontId="2" fillId="0" borderId="0" xfId="0" applyFont="1" applyAlignment="1">
      <alignment horizontal="centerContinuous"/>
    </xf>
    <xf numFmtId="5" fontId="2" fillId="0" borderId="0" xfId="0" applyNumberFormat="1" applyFont="1" applyAlignment="1">
      <alignment horizontal="centerContinuous"/>
    </xf>
    <xf numFmtId="0" fontId="2" fillId="0" borderId="4" xfId="0" applyFont="1" applyBorder="1"/>
    <xf numFmtId="0" fontId="20" fillId="0" borderId="0" xfId="0" applyFont="1"/>
    <xf numFmtId="0" fontId="2" fillId="0" borderId="0" xfId="0" quotePrefix="1" applyFont="1" applyAlignment="1">
      <alignment horizontal="left"/>
    </xf>
    <xf numFmtId="49" fontId="2" fillId="0" borderId="0" xfId="0" quotePrefix="1" applyNumberFormat="1" applyFont="1" applyAlignment="1">
      <alignment horizontal="left"/>
    </xf>
    <xf numFmtId="0" fontId="12" fillId="0" borderId="0" xfId="0" applyFont="1"/>
    <xf numFmtId="5" fontId="4" fillId="0" borderId="0" xfId="0" applyNumberFormat="1" applyFont="1"/>
    <xf numFmtId="0" fontId="2" fillId="0" borderId="0" xfId="0" quotePrefix="1" applyFont="1" applyAlignment="1">
      <alignment horizontal="center"/>
    </xf>
    <xf numFmtId="0" fontId="2" fillId="0" borderId="0" xfId="0" applyFont="1" applyAlignment="1">
      <alignment horizontal="center"/>
    </xf>
    <xf numFmtId="0" fontId="3" fillId="0" borderId="0" xfId="0" applyFont="1" applyAlignment="1">
      <alignment horizontal="left"/>
    </xf>
    <xf numFmtId="0" fontId="2" fillId="0" borderId="0" xfId="0" quotePrefix="1" applyFont="1"/>
    <xf numFmtId="164" fontId="9" fillId="0" borderId="0" xfId="0" applyNumberFormat="1" applyFont="1" applyAlignment="1">
      <alignment horizontal="center"/>
    </xf>
    <xf numFmtId="5" fontId="6" fillId="0" borderId="0" xfId="0" applyNumberFormat="1" applyFont="1" applyAlignment="1">
      <alignment horizontal="centerContinuous"/>
    </xf>
    <xf numFmtId="0" fontId="1" fillId="0" borderId="0" xfId="0" applyFont="1" applyAlignment="1">
      <alignment horizontal="right"/>
    </xf>
    <xf numFmtId="5" fontId="2" fillId="0" borderId="1" xfId="0" applyNumberFormat="1" applyFont="1" applyBorder="1" applyAlignment="1">
      <alignment horizontal="center"/>
    </xf>
    <xf numFmtId="5" fontId="2" fillId="0" borderId="5" xfId="0" applyNumberFormat="1" applyFont="1" applyBorder="1"/>
    <xf numFmtId="0" fontId="13" fillId="0" borderId="0" xfId="0" applyFont="1" applyAlignment="1">
      <alignment horizontal="center"/>
    </xf>
    <xf numFmtId="5" fontId="2" fillId="0" borderId="0" xfId="0" applyNumberFormat="1" applyFont="1" applyAlignment="1">
      <alignment horizontal="center"/>
    </xf>
    <xf numFmtId="5" fontId="13" fillId="0" borderId="0" xfId="0" applyNumberFormat="1" applyFont="1"/>
    <xf numFmtId="5" fontId="2" fillId="0" borderId="0" xfId="0" applyNumberFormat="1" applyFont="1" applyProtection="1">
      <protection locked="0"/>
    </xf>
    <xf numFmtId="5" fontId="2" fillId="2" borderId="0" xfId="0" applyNumberFormat="1" applyFont="1" applyFill="1"/>
    <xf numFmtId="49" fontId="2" fillId="0" borderId="0" xfId="0" applyNumberFormat="1" applyFont="1" applyAlignment="1">
      <alignment horizontal="left"/>
    </xf>
    <xf numFmtId="5" fontId="2" fillId="3" borderId="0" xfId="0" applyNumberFormat="1" applyFont="1" applyFill="1" applyProtection="1">
      <protection locked="0"/>
    </xf>
    <xf numFmtId="0" fontId="13" fillId="0" borderId="0" xfId="0" applyFont="1" applyAlignment="1">
      <alignment horizontal="left"/>
    </xf>
    <xf numFmtId="5" fontId="2" fillId="3" borderId="0" xfId="0" applyNumberFormat="1" applyFont="1" applyFill="1"/>
    <xf numFmtId="5" fontId="2" fillId="0" borderId="1" xfId="0" applyNumberFormat="1" applyFont="1" applyBorder="1" applyProtection="1">
      <protection locked="0"/>
    </xf>
    <xf numFmtId="5" fontId="2" fillId="0" borderId="3" xfId="0" applyNumberFormat="1" applyFont="1" applyBorder="1" applyProtection="1">
      <protection locked="0"/>
    </xf>
    <xf numFmtId="5" fontId="2" fillId="0" borderId="5" xfId="0" applyNumberFormat="1" applyFont="1" applyBorder="1" applyProtection="1">
      <protection locked="0"/>
    </xf>
    <xf numFmtId="5" fontId="2" fillId="2" borderId="5" xfId="0" applyNumberFormat="1" applyFont="1" applyFill="1" applyBorder="1"/>
    <xf numFmtId="5" fontId="2" fillId="3" borderId="5" xfId="0" applyNumberFormat="1" applyFont="1" applyFill="1" applyBorder="1" applyProtection="1">
      <protection locked="0"/>
    </xf>
    <xf numFmtId="5" fontId="2" fillId="3" borderId="3" xfId="0" applyNumberFormat="1" applyFont="1" applyFill="1" applyBorder="1" applyProtection="1">
      <protection locked="0"/>
    </xf>
    <xf numFmtId="5" fontId="2" fillId="3" borderId="5" xfId="0" applyNumberFormat="1" applyFont="1" applyFill="1" applyBorder="1"/>
    <xf numFmtId="5" fontId="13" fillId="0" borderId="5" xfId="0" applyNumberFormat="1" applyFont="1" applyBorder="1"/>
    <xf numFmtId="5" fontId="2" fillId="3" borderId="1" xfId="0" applyNumberFormat="1" applyFont="1" applyFill="1" applyBorder="1" applyProtection="1">
      <protection locked="0"/>
    </xf>
    <xf numFmtId="0" fontId="2" fillId="0" borderId="0" xfId="0" applyFont="1" applyAlignment="1">
      <alignment horizontal="center"/>
    </xf>
    <xf numFmtId="0" fontId="2" fillId="0" borderId="2" xfId="0" applyFont="1" applyBorder="1" applyAlignment="1">
      <alignment horizontal="center"/>
    </xf>
    <xf numFmtId="5" fontId="2" fillId="2" borderId="6" xfId="0" applyNumberFormat="1" applyFont="1" applyFill="1" applyBorder="1" applyAlignment="1">
      <alignment horizontal="center"/>
    </xf>
    <xf numFmtId="0" fontId="2" fillId="0" borderId="8" xfId="0" applyFont="1" applyBorder="1" applyAlignment="1">
      <alignment horizontal="center"/>
    </xf>
    <xf numFmtId="0" fontId="22" fillId="4" borderId="7" xfId="0" applyFont="1" applyFill="1" applyBorder="1" applyAlignment="1">
      <alignment horizontal="center"/>
    </xf>
    <xf numFmtId="0" fontId="21" fillId="4" borderId="0" xfId="0" applyFont="1" applyFill="1" applyAlignment="1">
      <alignment horizontal="center"/>
    </xf>
    <xf numFmtId="0" fontId="2" fillId="0" borderId="6" xfId="0" applyFont="1" applyBorder="1" applyAlignment="1">
      <alignment horizontal="center"/>
    </xf>
    <xf numFmtId="0" fontId="22" fillId="4" borderId="0" xfId="0" applyFont="1" applyFill="1" applyAlignment="1">
      <alignment horizontal="center"/>
    </xf>
    <xf numFmtId="5" fontId="2" fillId="0" borderId="8" xfId="0" applyNumberFormat="1" applyFont="1" applyBorder="1" applyAlignment="1">
      <alignment horizontal="center"/>
    </xf>
    <xf numFmtId="5" fontId="2" fillId="2" borderId="2" xfId="0" applyNumberFormat="1" applyFont="1" applyFill="1" applyBorder="1" applyAlignment="1">
      <alignment horizontal="center"/>
    </xf>
    <xf numFmtId="0" fontId="13" fillId="0" borderId="0" xfId="0" applyFont="1" applyAlignment="1">
      <alignment horizontal="center"/>
    </xf>
    <xf numFmtId="5" fontId="0" fillId="0" borderId="9" xfId="0" applyNumberFormat="1"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1" fillId="0" borderId="0" xfId="0" applyFont="1" applyAlignment="1">
      <alignment horizontal="right"/>
    </xf>
    <xf numFmtId="0" fontId="1" fillId="0" borderId="11" xfId="0" applyFont="1" applyBorder="1" applyAlignment="1">
      <alignment horizontal="right"/>
    </xf>
    <xf numFmtId="0" fontId="14" fillId="0" borderId="9" xfId="0" applyFont="1" applyBorder="1" applyAlignment="1">
      <alignment horizontal="center"/>
    </xf>
    <xf numFmtId="0" fontId="14" fillId="0" borderId="10" xfId="0" applyFont="1" applyBorder="1" applyAlignment="1">
      <alignment horizontal="center"/>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2"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5" Type="http://purl.oclc.org/ooxml/officeDocument/relationships/worksheet" Target="worksheets/sheet5.xml"/><Relationship Id="rId4" Type="http://purl.oclc.org/ooxml/officeDocument/relationships/worksheet" Target="worksheets/sheet4.xml"/><Relationship Id="rId9" Type="http://purl.oclc.org/ooxml/officeDocument/relationships/calcChain" Target="calcChain.xml"/></Relationships>
</file>

<file path=xl/drawings/drawing1.xml><?xml version="1.0" encoding="utf-8"?>
<xdr:wsDr xmlns:xdr="http://purl.oclc.org/ooxml/drawingml/spreadsheetDrawing" xmlns:a="http://purl.oclc.org/ooxml/drawingml/main">
  <xdr:twoCellAnchor>
    <xdr:from>
      <xdr:col>0</xdr:col>
      <xdr:colOff>11428</xdr:colOff>
      <xdr:row>0</xdr:row>
      <xdr:rowOff>0</xdr:rowOff>
    </xdr:from>
    <xdr:to>
      <xdr:col>0</xdr:col>
      <xdr:colOff>7415529</xdr:colOff>
      <xdr:row>51</xdr:row>
      <xdr:rowOff>147301</xdr:rowOff>
    </xdr:to>
    <xdr:sp macro="" textlink="">
      <xdr:nvSpPr>
        <xdr:cNvPr id="2049" name="Text Box 1">
          <a:extLst>
            <a:ext uri="{FF2B5EF4-FFF2-40B4-BE49-F238E27FC236}">
              <a16:creationId xmlns:a16="http://schemas.microsoft.com/office/drawing/2014/main" id="{781EBA67-DE01-4493-BE41-75E587CEF66E}"/>
            </a:ext>
          </a:extLst>
        </xdr:cNvPr>
        <xdr:cNvSpPr txBox="1">
          <a:spLocks noChangeArrowheads="1"/>
        </xdr:cNvSpPr>
      </xdr:nvSpPr>
      <xdr:spPr bwMode="auto">
        <a:xfrm flipH="1">
          <a:off x="9523" y="0"/>
          <a:ext cx="6477001" cy="8410574"/>
        </a:xfrm>
        <a:prstGeom prst="rect">
          <a:avLst/>
        </a:prstGeom>
        <a:noFill/>
        <a:ln w="9525">
          <a:solidFill>
            <a:srgbClr val="000000"/>
          </a:solidFill>
          <a:miter lim="800%"/>
          <a:headEnd/>
          <a:tailEnd/>
        </a:ln>
      </xdr:spPr>
      <xdr:txBody>
        <a:bodyPr vertOverflow="clip" wrap="square" lIns="27432" tIns="27432" rIns="0" bIns="0" anchor="t" upright="1"/>
        <a:lstStyle/>
        <a:p>
          <a:pPr algn="l" rtl="0">
            <a:defRPr sz="1000"/>
          </a:pPr>
          <a:r>
            <a:rPr lang="en-US" sz="1200" b="1" i="0" u="sng" strike="noStrike">
              <a:solidFill>
                <a:srgbClr val="000000"/>
              </a:solidFill>
              <a:latin typeface="Times New Roman"/>
              <a:cs typeface="Times New Roman"/>
            </a:rPr>
            <a:t>INSTRUCTIONS FOR R&amp;D PROPOSALS (ITRS)</a:t>
          </a:r>
          <a:r>
            <a:rPr lang="en-US" sz="1200" b="1" i="0" strike="noStrike">
              <a:solidFill>
                <a:srgbClr val="000000"/>
              </a:solidFill>
              <a:latin typeface="Times New Roman"/>
              <a:cs typeface="Times New Roman"/>
            </a:rPr>
            <a:t>:</a:t>
          </a:r>
          <a:endParaRPr lang="en-US" sz="1000" b="0" i="0" strike="noStrike">
            <a:solidFill>
              <a:srgbClr val="000000"/>
            </a:solidFill>
            <a:latin typeface="Times New Roman"/>
            <a:cs typeface="Times New Roman"/>
          </a:endParaRPr>
        </a:p>
        <a:p>
          <a:pPr algn="l" rtl="0">
            <a:lnSpc>
              <a:spcPts val="1100"/>
            </a:lnSpc>
            <a:defRPr sz="1000"/>
          </a:pPr>
          <a:endParaRPr lang="en-US" sz="1000" b="0" i="0" strike="noStrike">
            <a:solidFill>
              <a:srgbClr val="000000"/>
            </a:solidFill>
            <a:latin typeface="Times New Roman"/>
            <a:cs typeface="Times New Roman"/>
          </a:endParaRPr>
        </a:p>
        <a:p>
          <a:pPr algn="l" rtl="0">
            <a:lnSpc>
              <a:spcPts val="1100"/>
            </a:lnSpc>
            <a:defRPr sz="1000"/>
          </a:pPr>
          <a:r>
            <a:rPr lang="en-US" sz="1050" b="1" i="1" strike="noStrike">
              <a:solidFill>
                <a:srgbClr val="000000"/>
              </a:solidFill>
              <a:latin typeface="Times New Roman"/>
              <a:cs typeface="Times New Roman"/>
            </a:rPr>
            <a:t>FORMULAS</a:t>
          </a:r>
          <a:r>
            <a:rPr lang="en-US" sz="1050" b="1" i="0" strike="noStrike">
              <a:solidFill>
                <a:srgbClr val="000000"/>
              </a:solidFill>
              <a:latin typeface="Times New Roman"/>
              <a:cs typeface="Times New Roman"/>
            </a:rPr>
            <a:t>:</a:t>
          </a:r>
        </a:p>
        <a:p>
          <a:pPr algn="l" rtl="0">
            <a:lnSpc>
              <a:spcPts val="1100"/>
            </a:lnSpc>
            <a:defRPr sz="1000"/>
          </a:pPr>
          <a:r>
            <a:rPr lang="en-US" sz="1050" b="0" i="0" strike="noStrike">
              <a:solidFill>
                <a:srgbClr val="000000"/>
              </a:solidFill>
              <a:latin typeface="Times New Roman"/>
              <a:cs typeface="Times New Roman"/>
            </a:rPr>
            <a:t>The budget form is preset to automatically calculate fringe benefits, indirect costs, subtotals, totals, and the entire cumulative budget page.  </a:t>
          </a:r>
          <a:r>
            <a:rPr lang="en-US" sz="1050" b="1" i="0" strike="noStrike">
              <a:solidFill>
                <a:srgbClr val="000000"/>
              </a:solidFill>
              <a:latin typeface="Times New Roman"/>
              <a:cs typeface="Times New Roman"/>
            </a:rPr>
            <a:t>Be careful not to overwrite a cell that contains a formula.  These cells are indicated with grey shading.</a:t>
          </a:r>
          <a:r>
            <a:rPr lang="en-US" sz="1050" b="0" i="0" strike="noStrike">
              <a:solidFill>
                <a:srgbClr val="000000"/>
              </a:solidFill>
              <a:latin typeface="Times New Roman"/>
              <a:cs typeface="Times New Roman"/>
            </a:rPr>
            <a:t>  </a:t>
          </a:r>
        </a:p>
        <a:p>
          <a:pPr algn="l" rtl="0">
            <a:lnSpc>
              <a:spcPts val="1100"/>
            </a:lnSpc>
            <a:defRPr sz="1000"/>
          </a:pPr>
          <a:endParaRPr lang="en-US" sz="1050" b="0" i="0" strike="noStrike">
            <a:solidFill>
              <a:srgbClr val="000000"/>
            </a:solidFill>
            <a:latin typeface="Times New Roman"/>
            <a:cs typeface="Times New Roman"/>
          </a:endParaRPr>
        </a:p>
        <a:p>
          <a:pPr algn="l" rtl="0">
            <a:lnSpc>
              <a:spcPts val="1100"/>
            </a:lnSpc>
            <a:defRPr sz="1000"/>
          </a:pPr>
          <a:r>
            <a:rPr lang="en-US" sz="1050" b="0" i="0" strike="noStrike">
              <a:solidFill>
                <a:srgbClr val="000000"/>
              </a:solidFill>
              <a:latin typeface="Times New Roman"/>
              <a:cs typeface="Times New Roman"/>
            </a:rPr>
            <a:t>Indirect costs are calculated at the Board of Regents' rate for requested funds, and at the Research rate of 50% MTDC for Institutional and Private Sector matching funds.  Off-Campus (26%) projects have a different approved indirect cost rate.  In such cases, you must insert the applicable rate into the controlling cell.  The cell which controls the indirect cost rate for LSU and external match funds can be found in cell B48 of the YEAR ONE form, and contains a "</a:t>
          </a:r>
          <a:r>
            <a:rPr lang="en-US" sz="1050" b="0" i="0" strike="noStrike">
              <a:solidFill>
                <a:srgbClr val="FF0000"/>
              </a:solidFill>
              <a:latin typeface="Times New Roman"/>
              <a:cs typeface="Times New Roman"/>
            </a:rPr>
            <a:t>red triangle</a:t>
          </a:r>
          <a:r>
            <a:rPr lang="en-US" sz="1050" b="0" i="0" strike="noStrike">
              <a:solidFill>
                <a:srgbClr val="000000"/>
              </a:solidFill>
              <a:latin typeface="Times New Roman"/>
              <a:cs typeface="Times New Roman"/>
            </a:rPr>
            <a:t>".  Insert the appropriate indirect rate for your project into the controlling cell only.  Once you have inserted the new rate into the controlling cell, the forms will then automatically calculate indirect costs using the new rate in all formulas on all years.</a:t>
          </a:r>
        </a:p>
        <a:p>
          <a:pPr algn="l" rtl="0">
            <a:defRPr sz="1000"/>
          </a:pPr>
          <a:endParaRPr lang="en-US" sz="1050" b="0" i="0" strike="noStrike">
            <a:solidFill>
              <a:srgbClr val="000000"/>
            </a:solidFill>
            <a:latin typeface="Times New Roman"/>
            <a:cs typeface="Times New Roman"/>
          </a:endParaRPr>
        </a:p>
        <a:p>
          <a:r>
            <a:rPr lang="en-US" sz="1050" b="1" baseline="30%">
              <a:effectLst/>
              <a:latin typeface="Times New Roman" pitchFamily="18" charset="0"/>
              <a:ea typeface="+mn-ea"/>
              <a:cs typeface="Times New Roman" pitchFamily="18" charset="0"/>
            </a:rPr>
            <a:t>a. </a:t>
          </a:r>
          <a:r>
            <a:rPr lang="en-US" sz="1050" b="1" i="1">
              <a:effectLst/>
              <a:latin typeface="Times New Roman" pitchFamily="18" charset="0"/>
              <a:ea typeface="+mn-ea"/>
              <a:cs typeface="Times New Roman" pitchFamily="18" charset="0"/>
            </a:rPr>
            <a:t>IMPORTANT INFORMATION REGARDING INSTITUTIONAL MATCHING FUNDS:</a:t>
          </a:r>
        </a:p>
        <a:p>
          <a:r>
            <a:rPr lang="en-US" sz="1050" b="0" i="0" strike="noStrike">
              <a:solidFill>
                <a:srgbClr val="000000"/>
              </a:solidFill>
              <a:latin typeface="Times New Roman"/>
              <a:ea typeface="+mn-ea"/>
              <a:cs typeface="Times New Roman"/>
            </a:rPr>
            <a:t>The budget spreadsheet will also automatically calculate unrecovered indirect costs as institutional match.  Graduate assistant tuition is </a:t>
          </a:r>
          <a:r>
            <a:rPr lang="en-US" sz="1050" b="1" i="1" strike="noStrike">
              <a:solidFill>
                <a:srgbClr val="000000"/>
              </a:solidFill>
              <a:latin typeface="Times New Roman"/>
              <a:ea typeface="+mn-ea"/>
              <a:cs typeface="Times New Roman"/>
            </a:rPr>
            <a:t>not allowed </a:t>
          </a:r>
          <a:r>
            <a:rPr lang="en-US" sz="1050" b="0" i="0" strike="noStrike">
              <a:solidFill>
                <a:srgbClr val="000000"/>
              </a:solidFill>
              <a:latin typeface="Times New Roman"/>
              <a:ea typeface="+mn-ea"/>
              <a:cs typeface="Times New Roman"/>
            </a:rPr>
            <a:t>as requested funds.  </a:t>
          </a:r>
          <a:r>
            <a:rPr lang="en-US" sz="1050" b="0" i="0">
              <a:effectLst/>
              <a:latin typeface="Times New Roman" panose="02020603050405020304" pitchFamily="18" charset="0"/>
              <a:ea typeface="+mn-ea"/>
              <a:cs typeface="Times New Roman" panose="02020603050405020304" pitchFamily="18" charset="0"/>
            </a:rPr>
            <a:t>Unrecovered tuition remission on graduate assistant academic year salary will be automatically calculated as institutional match</a:t>
          </a:r>
          <a:r>
            <a:rPr lang="en-US" sz="1050">
              <a:effectLst/>
              <a:latin typeface="Times New Roman" panose="02020603050405020304" pitchFamily="18" charset="0"/>
              <a:ea typeface="+mn-ea"/>
              <a:cs typeface="Times New Roman" panose="02020603050405020304" pitchFamily="18" charset="0"/>
            </a:rPr>
            <a:t>.  There will be no unrecovered tuition match on GA</a:t>
          </a:r>
          <a:r>
            <a:rPr lang="en-US" sz="1050" baseline="0%">
              <a:effectLst/>
              <a:latin typeface="Times New Roman" panose="02020603050405020304" pitchFamily="18" charset="0"/>
              <a:ea typeface="+mn-ea"/>
              <a:cs typeface="Times New Roman" panose="02020603050405020304" pitchFamily="18" charset="0"/>
            </a:rPr>
            <a:t> summer salary.</a:t>
          </a:r>
          <a:br>
            <a:rPr lang="en-US" sz="1050">
              <a:effectLst/>
              <a:latin typeface="Times New Roman" panose="02020603050405020304" pitchFamily="18" charset="0"/>
              <a:ea typeface="+mn-ea"/>
              <a:cs typeface="Times New Roman" panose="02020603050405020304" pitchFamily="18" charset="0"/>
            </a:rPr>
          </a:br>
          <a:br>
            <a:rPr lang="en-US" sz="1050">
              <a:effectLst/>
              <a:latin typeface="Times New Roman" panose="02020603050405020304" pitchFamily="18" charset="0"/>
              <a:ea typeface="+mn-ea"/>
              <a:cs typeface="Times New Roman" panose="02020603050405020304" pitchFamily="18" charset="0"/>
            </a:rPr>
          </a:br>
          <a:r>
            <a:rPr lang="en-US" sz="1050" b="1">
              <a:effectLst/>
              <a:latin typeface="Times New Roman" pitchFamily="18" charset="0"/>
              <a:ea typeface="+mn-ea"/>
              <a:cs typeface="Times New Roman" pitchFamily="18" charset="0"/>
            </a:rPr>
            <a:t>Any additional institutional match (i.e. salary, equipment etc.) must be funded through Departmental or College operating budgets.</a:t>
          </a:r>
          <a:endParaRPr lang="en-US" sz="1050" b="1" i="0" strike="noStrike">
            <a:solidFill>
              <a:srgbClr val="000000"/>
            </a:solidFill>
            <a:latin typeface="Times New Roman" pitchFamily="18" charset="0"/>
            <a:cs typeface="Times New Roman" pitchFamily="18" charset="0"/>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1" i="0" strike="noStrike" baseline="30%">
              <a:solidFill>
                <a:srgbClr val="000000"/>
              </a:solidFill>
              <a:latin typeface="Times New Roman"/>
              <a:cs typeface="Times New Roman"/>
            </a:rPr>
            <a:t>b. </a:t>
          </a:r>
          <a:r>
            <a:rPr lang="en-US" sz="1050" b="1" i="1" strike="noStrike">
              <a:solidFill>
                <a:srgbClr val="000000"/>
              </a:solidFill>
              <a:latin typeface="Times New Roman"/>
              <a:cs typeface="Times New Roman"/>
            </a:rPr>
            <a:t>EXTERNAL MATCHING FUNDS:</a:t>
          </a:r>
        </a:p>
        <a:p>
          <a:pPr algn="l" rtl="0">
            <a:defRPr sz="1000"/>
          </a:pPr>
          <a:r>
            <a:rPr lang="en-US" sz="1050" b="0" i="0" strike="noStrike">
              <a:solidFill>
                <a:srgbClr val="000000"/>
              </a:solidFill>
              <a:latin typeface="Times New Roman"/>
              <a:cs typeface="Times New Roman"/>
            </a:rPr>
            <a:t>If your proposal contains external matching in the form of cash only, the required indirect costs will be calculated automatically.  For proposals which contain external in-kind matching, indirect costs must be manually calculated in the "Private Sector/Other Match" column.  Indirect costs are not calculated on in-kind matching funds.  Indirect costs must be calculated on cash match dollars only at the current federally negotiated rate, and inserted on the indirect cost line. </a:t>
          </a:r>
        </a:p>
        <a:p>
          <a:pPr algn="l" rtl="0">
            <a:defRPr sz="1000"/>
          </a:pPr>
          <a:r>
            <a:rPr lang="en-US" sz="1050">
              <a:effectLst/>
              <a:latin typeface="Times New Roman" pitchFamily="18" charset="0"/>
              <a:ea typeface="+mn-ea"/>
              <a:cs typeface="Times New Roman" pitchFamily="18" charset="0"/>
            </a:rPr>
            <a:t>The budget page(s) must reflect and the budget justification pages must explain any external funds that are claimed in the proposal. External funds and their expenditure must be accounted for in the same manner as Support Fund money and institutional match.   Refer to section III.F of RFP for details on ITRS matching requirements. </a:t>
          </a:r>
        </a:p>
        <a:p>
          <a:pPr algn="l" rtl="0">
            <a:defRPr sz="1000"/>
          </a:pPr>
          <a:endParaRPr lang="en-US" sz="1050" b="0" i="0" strike="noStrike">
            <a:solidFill>
              <a:srgbClr val="000000"/>
            </a:solidFill>
            <a:latin typeface="Times New Roman"/>
            <a:cs typeface="Times New Roman"/>
          </a:endParaRPr>
        </a:p>
        <a:p>
          <a:pPr algn="l" rtl="0">
            <a:lnSpc>
              <a:spcPts val="1300"/>
            </a:lnSpc>
            <a:defRPr sz="1000"/>
          </a:pPr>
          <a:r>
            <a:rPr lang="en-US" sz="1050" b="0" i="0" strike="noStrike" baseline="30%">
              <a:solidFill>
                <a:srgbClr val="000000"/>
              </a:solidFill>
              <a:latin typeface="Times New Roman"/>
              <a:cs typeface="Times New Roman"/>
            </a:rPr>
            <a:t>c. </a:t>
          </a:r>
          <a:r>
            <a:rPr lang="en-US" sz="1050" b="1" i="1" strike="noStrike">
              <a:solidFill>
                <a:srgbClr val="000000"/>
              </a:solidFill>
              <a:latin typeface="Times New Roman"/>
              <a:cs typeface="Times New Roman"/>
            </a:rPr>
            <a:t>SALARY REQUESTS</a:t>
          </a:r>
        </a:p>
        <a:p>
          <a:pPr algn="l" rtl="0">
            <a:lnSpc>
              <a:spcPts val="1300"/>
            </a:lnSpc>
            <a:defRPr sz="1000"/>
          </a:pPr>
          <a:r>
            <a:rPr lang="en-US" sz="1050" b="0" i="0" strike="noStrike">
              <a:solidFill>
                <a:srgbClr val="000000"/>
              </a:solidFill>
              <a:latin typeface="Times New Roman"/>
              <a:cs typeface="Times New Roman"/>
            </a:rPr>
            <a:t>PI salary requests</a:t>
          </a:r>
          <a:r>
            <a:rPr lang="en-US" sz="1050" b="0" i="0" strike="noStrike" baseline="0%">
              <a:solidFill>
                <a:srgbClr val="000000"/>
              </a:solidFill>
              <a:latin typeface="Times New Roman"/>
              <a:cs typeface="Times New Roman"/>
            </a:rPr>
            <a:t> are limited to 25% academic year plus 2 summer months.  </a:t>
          </a:r>
          <a:r>
            <a:rPr lang="en-US" sz="1050" b="0" i="0" strike="noStrike">
              <a:solidFill>
                <a:srgbClr val="000000"/>
              </a:solidFill>
              <a:latin typeface="Times New Roman"/>
              <a:cs typeface="Times New Roman"/>
            </a:rPr>
            <a:t>Support Fund monies will not supplant state funds, and full time employees will not, un</a:t>
          </a:r>
          <a:r>
            <a:rPr lang="en-US" sz="1050" b="0" i="0" strike="noStrike" baseline="0%">
              <a:solidFill>
                <a:srgbClr val="000000"/>
              </a:solidFill>
              <a:latin typeface="Times New Roman"/>
              <a:cs typeface="Times New Roman"/>
            </a:rPr>
            <a:t>der any circumstances, receive funds in excess of 100% of their regular salaries. Unrecovered F&amp;A does not count towards cash match.</a:t>
          </a:r>
          <a:endParaRPr lang="en-US" sz="1050" b="0" i="0" strike="noStrike">
            <a:solidFill>
              <a:srgbClr val="000000"/>
            </a:solidFill>
            <a:latin typeface="Times New Roman"/>
            <a:cs typeface="Times New Roman"/>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0" i="0" strike="noStrike" baseline="30%">
              <a:solidFill>
                <a:srgbClr val="000000"/>
              </a:solidFill>
              <a:latin typeface="Times New Roman"/>
              <a:cs typeface="Times New Roman"/>
            </a:rPr>
            <a:t>d. </a:t>
          </a:r>
          <a:r>
            <a:rPr lang="en-US" sz="1050" b="1" i="1" strike="noStrike">
              <a:solidFill>
                <a:srgbClr val="000000"/>
              </a:solidFill>
              <a:latin typeface="Times New Roman"/>
              <a:cs typeface="Times New Roman"/>
            </a:rPr>
            <a:t>EQUIPMENT</a:t>
          </a:r>
        </a:p>
        <a:p>
          <a:pPr algn="l" rtl="0">
            <a:defRPr sz="1000"/>
          </a:pPr>
          <a:r>
            <a:rPr lang="en-US" sz="1050" b="0" i="0" strike="noStrike">
              <a:solidFill>
                <a:srgbClr val="000000"/>
              </a:solidFill>
              <a:latin typeface="Times New Roman"/>
              <a:cs typeface="Times New Roman"/>
            </a:rPr>
            <a:t>A</a:t>
          </a:r>
          <a:r>
            <a:rPr lang="en-US" sz="1050" b="0" i="0" strike="noStrike" baseline="0%">
              <a:solidFill>
                <a:srgbClr val="000000"/>
              </a:solidFill>
              <a:latin typeface="Times New Roman"/>
              <a:cs typeface="Times New Roman"/>
            </a:rPr>
            <a:t> minimum 25% cash match is required for all equipment purchases using Support Fund dollars.  Discounts received for equipment purchases are not allowable as match. Unrecovered F&amp;A does not count towards cash match.</a:t>
          </a:r>
          <a:endParaRPr lang="en-US" sz="1050" b="0" i="0" strike="noStrike">
            <a:solidFill>
              <a:srgbClr val="000000"/>
            </a:solidFill>
            <a:latin typeface="Times New Roman"/>
            <a:cs typeface="Times New Roman"/>
          </a:endParaRPr>
        </a:p>
      </xdr:txBody>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3</xdr:col>
          <xdr:colOff>91440</xdr:colOff>
          <xdr:row>28</xdr:row>
          <xdr:rowOff>53340</xdr:rowOff>
        </xdr:from>
        <xdr:to>
          <xdr:col>5</xdr:col>
          <xdr:colOff>0</xdr:colOff>
          <xdr:row>30</xdr:row>
          <xdr:rowOff>137160</xdr:rowOff>
        </xdr:to>
        <xdr:sp macro="" textlink="">
          <xdr:nvSpPr>
            <xdr:cNvPr id="1025" name="Comment 51" hidden="1">
              <a:extLst>
                <a:ext uri="{FF2B5EF4-FFF2-40B4-BE49-F238E27FC236}">
                  <a16:creationId xmlns:a16="http://schemas.microsoft.com/office/drawing/2014/main" id="{86CACD65-406E-473F-C1DA-636A57DA52F7}"/>
                </a:ext>
              </a:extLst>
            </xdr:cNvPr>
            <xdr:cNvSpPr txBox="1">
              <a:spLocks noChangeArrowheads="1"/>
            </xdr:cNvSpPr>
          </xdr:nvSpPr>
          <xdr:spPr bwMode="auto">
            <a:xfrm>
              <a:off x="2087880" y="4693920"/>
              <a:ext cx="1303020" cy="44196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13</xdr:col>
          <xdr:colOff>53340</xdr:colOff>
          <xdr:row>28</xdr:row>
          <xdr:rowOff>129540</xdr:rowOff>
        </xdr:from>
        <xdr:to>
          <xdr:col>14</xdr:col>
          <xdr:colOff>914400</xdr:colOff>
          <xdr:row>32</xdr:row>
          <xdr:rowOff>38100</xdr:rowOff>
        </xdr:to>
        <xdr:sp macro="" textlink="">
          <xdr:nvSpPr>
            <xdr:cNvPr id="1026" name="Comment 382" hidden="1">
              <a:extLst>
                <a:ext uri="{FF2B5EF4-FFF2-40B4-BE49-F238E27FC236}">
                  <a16:creationId xmlns:a16="http://schemas.microsoft.com/office/drawing/2014/main" id="{63DC562E-BB70-B0BD-88B1-D35B6AA27101}"/>
                </a:ext>
              </a:extLst>
            </xdr:cNvPr>
            <xdr:cNvSpPr txBox="1">
              <a:spLocks noChangeArrowheads="1"/>
            </xdr:cNvSpPr>
          </xdr:nvSpPr>
          <xdr:spPr bwMode="auto">
            <a:xfrm>
              <a:off x="8564880" y="4770120"/>
              <a:ext cx="1249680" cy="60198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23</xdr:col>
          <xdr:colOff>15240</xdr:colOff>
          <xdr:row>28</xdr:row>
          <xdr:rowOff>129540</xdr:rowOff>
        </xdr:from>
        <xdr:to>
          <xdr:col>24</xdr:col>
          <xdr:colOff>899160</xdr:colOff>
          <xdr:row>32</xdr:row>
          <xdr:rowOff>15240</xdr:rowOff>
        </xdr:to>
        <xdr:sp macro="" textlink="">
          <xdr:nvSpPr>
            <xdr:cNvPr id="1027" name="Comment 383" hidden="1">
              <a:extLst>
                <a:ext uri="{FF2B5EF4-FFF2-40B4-BE49-F238E27FC236}">
                  <a16:creationId xmlns:a16="http://schemas.microsoft.com/office/drawing/2014/main" id="{72C7431F-496F-F435-A00D-D5D223AC7A29}"/>
                </a:ext>
              </a:extLst>
            </xdr:cNvPr>
            <xdr:cNvSpPr txBox="1">
              <a:spLocks noChangeArrowheads="1"/>
            </xdr:cNvSpPr>
          </xdr:nvSpPr>
          <xdr:spPr bwMode="auto">
            <a:xfrm>
              <a:off x="15049500" y="4770120"/>
              <a:ext cx="1272540" cy="57912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3</xdr:col>
          <xdr:colOff>91440</xdr:colOff>
          <xdr:row>32</xdr:row>
          <xdr:rowOff>129540</xdr:rowOff>
        </xdr:from>
        <xdr:to>
          <xdr:col>5</xdr:col>
          <xdr:colOff>0</xdr:colOff>
          <xdr:row>34</xdr:row>
          <xdr:rowOff>129540</xdr:rowOff>
        </xdr:to>
        <xdr:sp macro="" textlink="">
          <xdr:nvSpPr>
            <xdr:cNvPr id="1028" name="Comment 309" hidden="1">
              <a:extLst>
                <a:ext uri="{FF2B5EF4-FFF2-40B4-BE49-F238E27FC236}">
                  <a16:creationId xmlns:a16="http://schemas.microsoft.com/office/drawing/2014/main" id="{5FAD2FDA-4DAD-54C6-C4BB-D44F6F4CD4B0}"/>
                </a:ext>
              </a:extLst>
            </xdr:cNvPr>
            <xdr:cNvSpPr txBox="1">
              <a:spLocks noChangeArrowheads="1"/>
            </xdr:cNvSpPr>
          </xdr:nvSpPr>
          <xdr:spPr bwMode="auto">
            <a:xfrm>
              <a:off x="2087880" y="5463540"/>
              <a:ext cx="1303020" cy="33528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13</xdr:col>
          <xdr:colOff>53340</xdr:colOff>
          <xdr:row>33</xdr:row>
          <xdr:rowOff>15240</xdr:rowOff>
        </xdr:from>
        <xdr:to>
          <xdr:col>15</xdr:col>
          <xdr:colOff>129540</xdr:colOff>
          <xdr:row>35</xdr:row>
          <xdr:rowOff>129540</xdr:rowOff>
        </xdr:to>
        <xdr:sp macro="" textlink="">
          <xdr:nvSpPr>
            <xdr:cNvPr id="1029" name="Comment 385" hidden="1">
              <a:extLst>
                <a:ext uri="{FF2B5EF4-FFF2-40B4-BE49-F238E27FC236}">
                  <a16:creationId xmlns:a16="http://schemas.microsoft.com/office/drawing/2014/main" id="{E2E558E5-DAAC-C1C2-762F-FFE5AA83DFCB}"/>
                </a:ext>
              </a:extLst>
            </xdr:cNvPr>
            <xdr:cNvSpPr txBox="1">
              <a:spLocks noChangeArrowheads="1"/>
            </xdr:cNvSpPr>
          </xdr:nvSpPr>
          <xdr:spPr bwMode="auto">
            <a:xfrm>
              <a:off x="8564880" y="5516880"/>
              <a:ext cx="1470660" cy="44958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23</xdr:col>
          <xdr:colOff>15240</xdr:colOff>
          <xdr:row>33</xdr:row>
          <xdr:rowOff>15240</xdr:rowOff>
        </xdr:from>
        <xdr:to>
          <xdr:col>26</xdr:col>
          <xdr:colOff>152400</xdr:colOff>
          <xdr:row>34</xdr:row>
          <xdr:rowOff>129540</xdr:rowOff>
        </xdr:to>
        <xdr:sp macro="" textlink="">
          <xdr:nvSpPr>
            <xdr:cNvPr id="1030" name="Comment 386" hidden="1">
              <a:extLst>
                <a:ext uri="{FF2B5EF4-FFF2-40B4-BE49-F238E27FC236}">
                  <a16:creationId xmlns:a16="http://schemas.microsoft.com/office/drawing/2014/main" id="{7349B16F-C54C-C26E-DF45-2C447E718392}"/>
                </a:ext>
              </a:extLst>
            </xdr:cNvPr>
            <xdr:cNvSpPr txBox="1">
              <a:spLocks noChangeArrowheads="1"/>
            </xdr:cNvSpPr>
          </xdr:nvSpPr>
          <xdr:spPr bwMode="auto">
            <a:xfrm>
              <a:off x="15049500" y="5516880"/>
              <a:ext cx="1920240" cy="2819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381000</xdr:colOff>
          <xdr:row>34</xdr:row>
          <xdr:rowOff>91440</xdr:rowOff>
        </xdr:from>
        <xdr:to>
          <xdr:col>5</xdr:col>
          <xdr:colOff>15240</xdr:colOff>
          <xdr:row>39</xdr:row>
          <xdr:rowOff>53340</xdr:rowOff>
        </xdr:to>
        <xdr:sp macro="" textlink="">
          <xdr:nvSpPr>
            <xdr:cNvPr id="1031" name="Comment 22" hidden="1">
              <a:extLst>
                <a:ext uri="{FF2B5EF4-FFF2-40B4-BE49-F238E27FC236}">
                  <a16:creationId xmlns:a16="http://schemas.microsoft.com/office/drawing/2014/main" id="{730FC652-4512-CF58-CC34-368ABD7A0685}"/>
                </a:ext>
              </a:extLst>
            </xdr:cNvPr>
            <xdr:cNvSpPr txBox="1">
              <a:spLocks noChangeArrowheads="1"/>
            </xdr:cNvSpPr>
          </xdr:nvSpPr>
          <xdr:spPr bwMode="auto">
            <a:xfrm>
              <a:off x="624840" y="5760720"/>
              <a:ext cx="2781300" cy="80010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0" i="0" u="none" strike="noStrike" baseline="0%">
                  <a:solidFill>
                    <a:srgbClr val="000000"/>
                  </a:solidFill>
                  <a:latin typeface="Tahoma"/>
                  <a:ea typeface="Tahoma"/>
                  <a:cs typeface="Tahoma"/>
                </a:rPr>
                <a:t>50%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2.xml"/><Relationship Id="rId1" Type="http://purl.oclc.org/ooxml/officeDocument/relationships/printerSettings" Target="../printerSettings/printerSettings2.bin"/><Relationship Id="rId4" Type="http://purl.oclc.org/ooxml/officeDocument/relationships/comments" Target="../comments1.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workbookViewId="0">
      <selection sqref="A1:IV1"/>
    </sheetView>
  </sheetViews>
  <sheetFormatPr defaultColWidth="11.5546875" defaultRowHeight="13.2"/>
  <cols>
    <col min="1" max="1" width="98.6640625" customWidth="1"/>
    <col min="2" max="256" width="8.6640625" customWidth="1"/>
  </cols>
  <sheetData/>
  <phoneticPr fontId="0" type="noConversion"/>
  <pageMargins left="0.7" right="0.7" top="0.75" bottom="0.75" header="0.3" footer="0.3"/>
  <pageSetup orientation="portrait" r:id="rId1"/>
  <headerFooter alignWithMargins="0"/>
  <drawing r:id="rId2"/>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59"/>
  <sheetViews>
    <sheetView tabSelected="1" zoomScale="115" zoomScaleNormal="115" workbookViewId="0">
      <selection activeCell="AL18" sqref="AL18"/>
    </sheetView>
  </sheetViews>
  <sheetFormatPr defaultColWidth="9.109375" defaultRowHeight="13.2"/>
  <cols>
    <col min="1" max="1" width="4" style="2" customWidth="1"/>
    <col min="2" max="2" width="5.109375" style="2" customWidth="1"/>
    <col min="3" max="3" width="20" style="2" customWidth="1"/>
    <col min="4" max="4" width="5.6640625" style="2" customWidth="1"/>
    <col min="5" max="5" width="14.6640625" style="5" customWidth="1"/>
    <col min="6" max="6" width="5.6640625" style="5" customWidth="1"/>
    <col min="7" max="7" width="14.6640625" style="5" customWidth="1"/>
    <col min="8" max="8" width="5.6640625" style="5" customWidth="1"/>
    <col min="9" max="9" width="14.6640625" style="5" customWidth="1"/>
    <col min="10" max="10" width="5" style="2" customWidth="1"/>
    <col min="11" max="11" width="4" style="2" customWidth="1"/>
    <col min="12" max="12" width="5.33203125" style="2" customWidth="1"/>
    <col min="13" max="13" width="19.6640625" style="2" customWidth="1"/>
    <col min="14" max="14" width="5.6640625" style="2" customWidth="1"/>
    <col min="15" max="15" width="14.6640625" style="2" customWidth="1"/>
    <col min="16" max="16" width="5.6640625" style="2" customWidth="1"/>
    <col min="17" max="17" width="14.6640625" style="2" customWidth="1"/>
    <col min="18" max="18" width="5.6640625" style="2" customWidth="1"/>
    <col min="19" max="19" width="14.6640625" style="2" customWidth="1"/>
    <col min="20" max="20" width="5" style="2" customWidth="1"/>
    <col min="21" max="21" width="4" style="2" customWidth="1"/>
    <col min="22" max="22" width="5.44140625" style="2" customWidth="1"/>
    <col min="23" max="23" width="19.6640625" style="2" customWidth="1"/>
    <col min="24" max="24" width="5.6640625" style="2" customWidth="1"/>
    <col min="25" max="25" width="14.6640625" style="2" customWidth="1"/>
    <col min="26" max="26" width="5.6640625" style="2" customWidth="1"/>
    <col min="27" max="27" width="14.6640625" style="2" customWidth="1"/>
    <col min="28" max="28" width="5.6640625" style="2" customWidth="1"/>
    <col min="29" max="29" width="14.6640625" style="2" customWidth="1"/>
    <col min="30" max="30" width="4.6640625" style="2" customWidth="1"/>
    <col min="31" max="31" width="4" style="2" customWidth="1"/>
    <col min="32" max="32" width="5.44140625" style="2" customWidth="1"/>
    <col min="33" max="33" width="19.6640625" style="2" customWidth="1"/>
    <col min="34" max="34" width="5.6640625" style="2" customWidth="1"/>
    <col min="35" max="35" width="14.6640625" style="2" customWidth="1"/>
    <col min="36" max="36" width="5" style="2" customWidth="1"/>
    <col min="37" max="37" width="14.6640625" style="2" customWidth="1"/>
    <col min="38" max="38" width="4.44140625" style="2" customWidth="1"/>
    <col min="39" max="39" width="14.6640625" style="2" customWidth="1"/>
    <col min="40" max="40" width="6.44140625" style="2" customWidth="1"/>
    <col min="41" max="16384" width="9.109375" style="2"/>
  </cols>
  <sheetData>
    <row r="2" spans="1:40">
      <c r="A2" s="12" t="s">
        <v>0</v>
      </c>
      <c r="B2" s="12"/>
      <c r="C2" s="12"/>
      <c r="D2" s="12"/>
      <c r="E2" s="13"/>
      <c r="F2" s="13"/>
      <c r="G2" s="13"/>
      <c r="H2" s="13"/>
      <c r="I2" s="13"/>
      <c r="J2" s="12"/>
      <c r="K2" s="12" t="s">
        <v>0</v>
      </c>
      <c r="L2" s="12"/>
      <c r="M2" s="12"/>
      <c r="N2" s="12"/>
      <c r="O2" s="13"/>
      <c r="P2" s="13"/>
      <c r="Q2" s="13"/>
      <c r="R2" s="13"/>
      <c r="S2" s="13"/>
      <c r="T2" s="12"/>
      <c r="U2" s="12" t="s">
        <v>0</v>
      </c>
      <c r="V2" s="12"/>
      <c r="W2" s="12"/>
      <c r="X2" s="12"/>
      <c r="Y2" s="13"/>
      <c r="Z2" s="13"/>
      <c r="AA2" s="13"/>
      <c r="AB2" s="13"/>
      <c r="AC2" s="13"/>
      <c r="AD2" s="12"/>
      <c r="AE2" s="12" t="s">
        <v>0</v>
      </c>
      <c r="AF2" s="12"/>
      <c r="AG2" s="12"/>
      <c r="AH2" s="12"/>
      <c r="AI2" s="13"/>
      <c r="AJ2" s="13"/>
      <c r="AK2" s="13"/>
      <c r="AL2" s="13"/>
      <c r="AM2" s="13"/>
      <c r="AN2" s="12"/>
    </row>
    <row r="3" spans="1:40" s="8" customFormat="1">
      <c r="A3" s="57" t="s">
        <v>80</v>
      </c>
      <c r="B3" s="57"/>
      <c r="C3" s="57"/>
      <c r="D3" s="57"/>
      <c r="E3" s="57"/>
      <c r="F3" s="57"/>
      <c r="G3" s="57"/>
      <c r="H3" s="57"/>
      <c r="I3" s="57"/>
      <c r="J3" s="57"/>
      <c r="K3" s="57" t="s">
        <v>82</v>
      </c>
      <c r="L3" s="57"/>
      <c r="M3" s="57"/>
      <c r="N3" s="57"/>
      <c r="O3" s="57"/>
      <c r="P3" s="57"/>
      <c r="Q3" s="57"/>
      <c r="R3" s="57"/>
      <c r="S3" s="57"/>
      <c r="T3" s="57"/>
      <c r="U3" s="57" t="s">
        <v>83</v>
      </c>
      <c r="V3" s="57"/>
      <c r="W3" s="57"/>
      <c r="X3" s="57"/>
      <c r="Y3" s="57"/>
      <c r="Z3" s="57"/>
      <c r="AA3" s="57"/>
      <c r="AB3" s="57"/>
      <c r="AC3" s="57"/>
      <c r="AD3" s="57"/>
      <c r="AE3" s="57" t="s">
        <v>84</v>
      </c>
      <c r="AF3" s="57"/>
      <c r="AG3" s="57"/>
      <c r="AH3" s="57"/>
      <c r="AI3" s="57"/>
      <c r="AJ3" s="57"/>
      <c r="AK3" s="57"/>
      <c r="AL3" s="57"/>
      <c r="AM3" s="57"/>
      <c r="AN3" s="57"/>
    </row>
    <row r="4" spans="1:40" s="8" customFormat="1">
      <c r="A4" s="57" t="s">
        <v>62</v>
      </c>
      <c r="B4" s="57"/>
      <c r="C4" s="57"/>
      <c r="D4" s="57"/>
      <c r="E4" s="57"/>
      <c r="F4" s="57"/>
      <c r="G4" s="57"/>
      <c r="H4" s="57"/>
      <c r="I4" s="57"/>
      <c r="J4" s="57"/>
      <c r="K4" s="57" t="s">
        <v>62</v>
      </c>
      <c r="L4" s="57"/>
      <c r="M4" s="57"/>
      <c r="N4" s="57"/>
      <c r="O4" s="57"/>
      <c r="P4" s="57"/>
      <c r="Q4" s="57"/>
      <c r="R4" s="57"/>
      <c r="S4" s="57"/>
      <c r="T4" s="57"/>
      <c r="U4" s="57" t="s">
        <v>62</v>
      </c>
      <c r="V4" s="57"/>
      <c r="W4" s="57"/>
      <c r="X4" s="57"/>
      <c r="Y4" s="57"/>
      <c r="Z4" s="57"/>
      <c r="AA4" s="57"/>
      <c r="AB4" s="57"/>
      <c r="AC4" s="57"/>
      <c r="AD4" s="57"/>
      <c r="AE4" s="57" t="s">
        <v>62</v>
      </c>
      <c r="AF4" s="57"/>
      <c r="AG4" s="57"/>
      <c r="AH4" s="57"/>
      <c r="AI4" s="57"/>
      <c r="AJ4" s="57"/>
      <c r="AK4" s="57"/>
      <c r="AL4" s="57"/>
      <c r="AM4" s="57"/>
      <c r="AN4" s="57"/>
    </row>
    <row r="5" spans="1:40">
      <c r="A5" s="47" t="s">
        <v>63</v>
      </c>
      <c r="B5" s="47"/>
      <c r="C5" s="47"/>
      <c r="D5" s="47"/>
      <c r="E5" s="47"/>
      <c r="F5" s="47"/>
      <c r="G5" s="47"/>
      <c r="H5" s="47"/>
      <c r="I5" s="47"/>
      <c r="J5" s="47"/>
      <c r="K5" s="47" t="s">
        <v>64</v>
      </c>
      <c r="L5" s="47"/>
      <c r="M5" s="47"/>
      <c r="N5" s="47"/>
      <c r="O5" s="47"/>
      <c r="P5" s="47"/>
      <c r="Q5" s="47"/>
      <c r="R5" s="47"/>
      <c r="S5" s="47"/>
      <c r="T5" s="47"/>
      <c r="U5" s="47" t="s">
        <v>65</v>
      </c>
      <c r="V5" s="47"/>
      <c r="W5" s="47"/>
      <c r="X5" s="47"/>
      <c r="Y5" s="47"/>
      <c r="Z5" s="47"/>
      <c r="AA5" s="47"/>
      <c r="AB5" s="47"/>
      <c r="AC5" s="47"/>
      <c r="AD5" s="47"/>
      <c r="AE5" s="47" t="s">
        <v>66</v>
      </c>
      <c r="AF5" s="47"/>
      <c r="AG5" s="47"/>
      <c r="AH5" s="47"/>
      <c r="AI5" s="47"/>
      <c r="AJ5" s="47"/>
      <c r="AK5" s="47"/>
      <c r="AL5" s="47"/>
      <c r="AM5" s="47"/>
      <c r="AN5" s="47"/>
    </row>
    <row r="6" spans="1:40" ht="7.5" customHeight="1">
      <c r="O6" s="5"/>
      <c r="P6" s="5"/>
      <c r="Q6" s="5"/>
      <c r="R6" s="5"/>
      <c r="S6" s="5"/>
      <c r="Y6" s="5"/>
      <c r="Z6" s="5"/>
      <c r="AA6" s="5"/>
      <c r="AB6" s="5"/>
      <c r="AC6" s="5"/>
      <c r="AI6" s="5"/>
      <c r="AJ6" s="5"/>
      <c r="AK6" s="5"/>
      <c r="AL6" s="5"/>
      <c r="AM6" s="5"/>
    </row>
    <row r="7" spans="1:40">
      <c r="A7" s="2" t="s">
        <v>1</v>
      </c>
      <c r="D7" s="1" t="s">
        <v>71</v>
      </c>
      <c r="E7" s="3"/>
      <c r="F7" s="3"/>
      <c r="G7" s="3"/>
      <c r="H7" s="3"/>
      <c r="I7" s="3"/>
      <c r="K7" s="2" t="s">
        <v>1</v>
      </c>
      <c r="N7" s="6" t="str">
        <f>IF(ISBLANK(D7),"",D7)</f>
        <v>Insert PI Name</v>
      </c>
      <c r="O7" s="3"/>
      <c r="P7" s="3"/>
      <c r="Q7" s="3"/>
      <c r="R7" s="3"/>
      <c r="S7" s="3"/>
      <c r="U7" s="2" t="s">
        <v>1</v>
      </c>
      <c r="X7" s="6" t="str">
        <f>IF(ISBLANK(N7),"",N7)</f>
        <v>Insert PI Name</v>
      </c>
      <c r="Y7" s="3"/>
      <c r="Z7" s="3"/>
      <c r="AA7" s="3"/>
      <c r="AB7" s="3"/>
      <c r="AC7" s="3"/>
      <c r="AE7" s="2" t="s">
        <v>1</v>
      </c>
      <c r="AH7" s="6" t="str">
        <f>IF(ISBLANK(X7),"",X7)</f>
        <v>Insert PI Name</v>
      </c>
      <c r="AI7" s="3"/>
      <c r="AJ7" s="3"/>
      <c r="AK7" s="3"/>
      <c r="AL7" s="3"/>
      <c r="AM7" s="3"/>
    </row>
    <row r="8" spans="1:40">
      <c r="O8" s="5"/>
      <c r="P8" s="5"/>
      <c r="Q8" s="5"/>
      <c r="R8" s="5"/>
      <c r="S8" s="5"/>
      <c r="Y8" s="5"/>
      <c r="Z8" s="5"/>
      <c r="AA8" s="5"/>
      <c r="AB8" s="5"/>
      <c r="AC8" s="5"/>
      <c r="AI8" s="5"/>
      <c r="AJ8" s="5"/>
      <c r="AK8" s="5"/>
      <c r="AL8" s="5"/>
      <c r="AM8" s="5"/>
    </row>
    <row r="9" spans="1:40">
      <c r="A9" s="2" t="s">
        <v>2</v>
      </c>
      <c r="D9" s="3" t="s">
        <v>3</v>
      </c>
      <c r="E9" s="3"/>
      <c r="F9" s="4"/>
      <c r="G9" s="3"/>
      <c r="H9" s="3"/>
      <c r="I9" s="3"/>
      <c r="K9" s="2" t="s">
        <v>2</v>
      </c>
      <c r="N9" s="3" t="s">
        <v>3</v>
      </c>
      <c r="O9" s="6"/>
      <c r="P9" s="4"/>
      <c r="Q9" s="3"/>
      <c r="R9" s="3"/>
      <c r="S9" s="3"/>
      <c r="U9" s="2" t="s">
        <v>2</v>
      </c>
      <c r="X9" s="3" t="s">
        <v>3</v>
      </c>
      <c r="Y9" s="6"/>
      <c r="Z9" s="4"/>
      <c r="AA9" s="3"/>
      <c r="AB9" s="3"/>
      <c r="AC9" s="3"/>
      <c r="AE9" s="2" t="s">
        <v>2</v>
      </c>
      <c r="AH9"/>
      <c r="AI9" s="3" t="s">
        <v>3</v>
      </c>
      <c r="AJ9" s="4"/>
      <c r="AK9" s="3"/>
      <c r="AL9" s="3"/>
      <c r="AM9" s="3"/>
    </row>
    <row r="10" spans="1:40">
      <c r="O10" s="5"/>
      <c r="P10" s="5"/>
      <c r="Q10" s="5"/>
      <c r="R10" s="5"/>
      <c r="S10" s="5"/>
      <c r="Y10" s="5"/>
      <c r="Z10" s="5"/>
      <c r="AA10" s="5"/>
      <c r="AB10" s="5"/>
      <c r="AC10" s="5"/>
      <c r="AI10" s="5"/>
      <c r="AJ10" s="5"/>
      <c r="AK10" s="5"/>
      <c r="AL10" s="5"/>
      <c r="AM10" s="5"/>
    </row>
    <row r="11" spans="1:40">
      <c r="A11" s="2" t="s">
        <v>4</v>
      </c>
      <c r="K11" s="2" t="s">
        <v>4</v>
      </c>
      <c r="O11" s="5"/>
      <c r="P11" s="5"/>
      <c r="Q11" s="5"/>
      <c r="R11" s="5"/>
      <c r="S11" s="5"/>
      <c r="U11" s="2" t="s">
        <v>4</v>
      </c>
      <c r="Y11" s="5"/>
      <c r="Z11" s="5"/>
      <c r="AA11" s="5"/>
      <c r="AB11" s="5"/>
      <c r="AC11" s="5"/>
      <c r="AE11" s="2" t="s">
        <v>4</v>
      </c>
      <c r="AI11" s="5"/>
      <c r="AJ11" s="5"/>
      <c r="AK11" s="5"/>
      <c r="AL11" s="5"/>
      <c r="AM11" s="5"/>
    </row>
    <row r="12" spans="1:40" ht="13.5" customHeight="1">
      <c r="E12" s="30" t="s">
        <v>5</v>
      </c>
      <c r="F12" s="30"/>
      <c r="G12" s="30" t="s">
        <v>6</v>
      </c>
      <c r="H12" s="30"/>
      <c r="I12" s="30" t="s">
        <v>7</v>
      </c>
      <c r="O12" s="30" t="s">
        <v>5</v>
      </c>
      <c r="P12" s="30"/>
      <c r="Q12" s="30" t="s">
        <v>6</v>
      </c>
      <c r="R12" s="30"/>
      <c r="S12" s="30" t="s">
        <v>7</v>
      </c>
      <c r="Y12" s="30" t="s">
        <v>5</v>
      </c>
      <c r="Z12" s="30"/>
      <c r="AA12" s="30" t="s">
        <v>6</v>
      </c>
      <c r="AB12" s="30"/>
      <c r="AC12" s="30" t="s">
        <v>7</v>
      </c>
      <c r="AI12" s="30" t="s">
        <v>5</v>
      </c>
      <c r="AJ12" s="30"/>
      <c r="AK12" s="30" t="s">
        <v>6</v>
      </c>
      <c r="AL12" s="30"/>
      <c r="AM12" s="30" t="s">
        <v>7</v>
      </c>
    </row>
    <row r="13" spans="1:40" ht="15.75" customHeight="1">
      <c r="D13" s="15"/>
      <c r="E13" s="30" t="s">
        <v>8</v>
      </c>
      <c r="F13" s="30"/>
      <c r="G13" s="27" t="s">
        <v>57</v>
      </c>
      <c r="H13" s="30"/>
      <c r="I13" s="27" t="s">
        <v>58</v>
      </c>
      <c r="O13" s="27" t="s">
        <v>8</v>
      </c>
      <c r="P13" s="30"/>
      <c r="Q13" s="27" t="s">
        <v>57</v>
      </c>
      <c r="R13" s="30"/>
      <c r="S13" s="27" t="s">
        <v>58</v>
      </c>
      <c r="Y13" s="27" t="s">
        <v>8</v>
      </c>
      <c r="Z13" s="30"/>
      <c r="AA13" s="27" t="s">
        <v>57</v>
      </c>
      <c r="AB13" s="30"/>
      <c r="AC13" s="27" t="s">
        <v>58</v>
      </c>
      <c r="AI13" s="27" t="s">
        <v>8</v>
      </c>
      <c r="AJ13" s="30"/>
      <c r="AK13" s="30" t="s">
        <v>57</v>
      </c>
      <c r="AL13" s="30"/>
      <c r="AM13" s="27" t="s">
        <v>58</v>
      </c>
    </row>
    <row r="14" spans="1:40" s="8" customFormat="1" ht="16.5" customHeight="1">
      <c r="A14" s="29" t="s">
        <v>67</v>
      </c>
      <c r="B14" s="8" t="s">
        <v>72</v>
      </c>
      <c r="C14" s="9"/>
      <c r="E14" s="31"/>
      <c r="F14" s="31"/>
      <c r="G14" s="31"/>
      <c r="H14" s="31"/>
      <c r="I14" s="31"/>
      <c r="K14" s="29" t="s">
        <v>70</v>
      </c>
      <c r="L14" s="8" t="s">
        <v>72</v>
      </c>
      <c r="M14" s="9"/>
      <c r="O14" s="31"/>
      <c r="P14" s="31"/>
      <c r="Q14" s="31"/>
      <c r="R14" s="31"/>
      <c r="S14" s="31"/>
      <c r="U14" s="29" t="s">
        <v>67</v>
      </c>
      <c r="V14" s="8" t="s">
        <v>72</v>
      </c>
      <c r="W14" s="9"/>
      <c r="Y14" s="31"/>
      <c r="Z14" s="31"/>
      <c r="AA14" s="31"/>
      <c r="AB14" s="31"/>
      <c r="AC14" s="31"/>
      <c r="AE14" s="29" t="s">
        <v>67</v>
      </c>
      <c r="AF14" s="8" t="s">
        <v>72</v>
      </c>
      <c r="AG14" s="9"/>
      <c r="AI14" s="31"/>
      <c r="AJ14" s="31"/>
      <c r="AK14" s="45"/>
      <c r="AL14" s="31"/>
      <c r="AM14" s="31"/>
    </row>
    <row r="15" spans="1:40">
      <c r="A15"/>
      <c r="B15" s="16" t="s">
        <v>9</v>
      </c>
      <c r="C15" s="2" t="s">
        <v>10</v>
      </c>
      <c r="E15" s="38"/>
      <c r="G15" s="32"/>
      <c r="I15" s="32"/>
      <c r="K15"/>
      <c r="L15" s="16" t="s">
        <v>9</v>
      </c>
      <c r="M15" s="2" t="s">
        <v>10</v>
      </c>
      <c r="O15" s="38"/>
      <c r="P15" s="5"/>
      <c r="Q15" s="32"/>
      <c r="R15" s="5"/>
      <c r="S15" s="32"/>
      <c r="U15"/>
      <c r="V15" s="16" t="s">
        <v>9</v>
      </c>
      <c r="W15" s="2" t="s">
        <v>10</v>
      </c>
      <c r="Y15" s="32"/>
      <c r="Z15" s="5"/>
      <c r="AA15" s="32"/>
      <c r="AB15" s="5"/>
      <c r="AC15" s="32"/>
      <c r="AE15"/>
      <c r="AF15" s="16" t="s">
        <v>9</v>
      </c>
      <c r="AG15" s="2" t="s">
        <v>10</v>
      </c>
      <c r="AI15" s="7">
        <f>SUM(E15+O15+Y15)</f>
        <v>0</v>
      </c>
      <c r="AJ15" s="5"/>
      <c r="AK15" s="33">
        <f>SUM(G15+Q15+AA15)</f>
        <v>0</v>
      </c>
      <c r="AL15" s="5"/>
      <c r="AM15" s="7">
        <f>SUM(I15+S15+AC15)</f>
        <v>0</v>
      </c>
    </row>
    <row r="16" spans="1:40">
      <c r="A16"/>
      <c r="B16" s="16" t="s">
        <v>11</v>
      </c>
      <c r="C16" s="2" t="s">
        <v>12</v>
      </c>
      <c r="E16" s="39"/>
      <c r="G16" s="40"/>
      <c r="I16" s="40"/>
      <c r="K16"/>
      <c r="L16" s="16" t="s">
        <v>11</v>
      </c>
      <c r="M16" s="2" t="s">
        <v>12</v>
      </c>
      <c r="O16" s="39"/>
      <c r="P16" s="5"/>
      <c r="Q16" s="40"/>
      <c r="R16" s="5"/>
      <c r="S16" s="40"/>
      <c r="U16"/>
      <c r="V16" s="16" t="s">
        <v>11</v>
      </c>
      <c r="W16" s="2" t="s">
        <v>12</v>
      </c>
      <c r="Y16" s="40"/>
      <c r="Z16" s="5"/>
      <c r="AA16" s="39"/>
      <c r="AB16" s="5"/>
      <c r="AC16" s="39"/>
      <c r="AE16"/>
      <c r="AF16" s="16" t="s">
        <v>11</v>
      </c>
      <c r="AG16" s="2" t="s">
        <v>12</v>
      </c>
      <c r="AI16" s="11">
        <f>SUM(E16+O16+Y16)</f>
        <v>0</v>
      </c>
      <c r="AJ16" s="5"/>
      <c r="AK16" s="41">
        <f>SUM(G16+Q16+AA16)</f>
        <v>0</v>
      </c>
      <c r="AL16" s="5"/>
      <c r="AM16" s="33">
        <f>SUM(I16+S16+AC16)</f>
        <v>0</v>
      </c>
    </row>
    <row r="17" spans="1:40">
      <c r="A17"/>
      <c r="B17" s="16" t="s">
        <v>13</v>
      </c>
      <c r="C17" s="2" t="s">
        <v>14</v>
      </c>
      <c r="E17" s="11">
        <f>SUM(E15+E16)</f>
        <v>0</v>
      </c>
      <c r="G17" s="11">
        <f>SUM(G15+G16)</f>
        <v>0</v>
      </c>
      <c r="I17" s="41">
        <f>SUM(I15+I16)</f>
        <v>0</v>
      </c>
      <c r="K17"/>
      <c r="L17" s="16" t="s">
        <v>13</v>
      </c>
      <c r="M17" s="2" t="s">
        <v>14</v>
      </c>
      <c r="O17" s="11">
        <f>SUM(O15+O16)</f>
        <v>0</v>
      </c>
      <c r="P17" s="5"/>
      <c r="Q17" s="41">
        <f>SUM(Q15+Q16)</f>
        <v>0</v>
      </c>
      <c r="R17" s="5"/>
      <c r="S17" s="41">
        <f>SUM(S15+S16)</f>
        <v>0</v>
      </c>
      <c r="U17"/>
      <c r="V17" s="16" t="s">
        <v>13</v>
      </c>
      <c r="W17" s="2" t="s">
        <v>14</v>
      </c>
      <c r="Y17" s="41">
        <f>SUM(Y15+Y16)</f>
        <v>0</v>
      </c>
      <c r="Z17" s="5"/>
      <c r="AA17" s="33">
        <f>SUM(AA15+AA16)</f>
        <v>0</v>
      </c>
      <c r="AB17" s="5"/>
      <c r="AC17" s="33">
        <f>SUM(AC15+AC16)</f>
        <v>0</v>
      </c>
      <c r="AE17"/>
      <c r="AF17" s="16" t="s">
        <v>13</v>
      </c>
      <c r="AG17" s="2" t="s">
        <v>14</v>
      </c>
      <c r="AI17" s="11">
        <f>SUM(E17+O17+Y17)</f>
        <v>0</v>
      </c>
      <c r="AJ17" s="5"/>
      <c r="AK17" s="41">
        <f>SUM(G17+Q17+AA17)</f>
        <v>0</v>
      </c>
      <c r="AL17" s="5"/>
      <c r="AM17" s="41">
        <f>SUM(I17+S17+AC17)</f>
        <v>0</v>
      </c>
    </row>
    <row r="18" spans="1:40">
      <c r="A18"/>
      <c r="B18" s="34" t="s">
        <v>15</v>
      </c>
      <c r="C18" s="2" t="s">
        <v>16</v>
      </c>
      <c r="E18" s="11">
        <f>ROUND(PRODUCT(E17*0.36),0)</f>
        <v>0</v>
      </c>
      <c r="F18" s="5" t="s">
        <v>38</v>
      </c>
      <c r="G18" s="33">
        <f>ROUND(PRODUCT(G17*0.36),0)</f>
        <v>0</v>
      </c>
      <c r="H18" s="5" t="s">
        <v>38</v>
      </c>
      <c r="I18" s="41">
        <f>ROUND(PRODUCT(I17*0.36),0)</f>
        <v>0</v>
      </c>
      <c r="J18" s="5" t="s">
        <v>38</v>
      </c>
      <c r="K18"/>
      <c r="L18" s="34" t="s">
        <v>15</v>
      </c>
      <c r="M18" s="2" t="s">
        <v>16</v>
      </c>
      <c r="N18" s="5"/>
      <c r="O18" s="7">
        <f>ROUND(PRODUCT(O17*0.36),0)</f>
        <v>0</v>
      </c>
      <c r="P18" s="5" t="s">
        <v>38</v>
      </c>
      <c r="Q18" s="41">
        <f>ROUND(PRODUCT(Q17*0.36),0)</f>
        <v>0</v>
      </c>
      <c r="R18" s="5" t="s">
        <v>38</v>
      </c>
      <c r="S18" s="11">
        <f>ROUND(PRODUCT(S17*0.36),0)</f>
        <v>0</v>
      </c>
      <c r="T18" s="5" t="s">
        <v>38</v>
      </c>
      <c r="U18"/>
      <c r="V18" s="34" t="s">
        <v>15</v>
      </c>
      <c r="W18" s="2" t="s">
        <v>16</v>
      </c>
      <c r="Y18" s="41">
        <f>ROUND(PRODUCT(Y17*0.36),0)</f>
        <v>0</v>
      </c>
      <c r="Z18" s="5" t="s">
        <v>38</v>
      </c>
      <c r="AA18" s="41">
        <f>ROUND(PRODUCT(AA17*0.36),0)</f>
        <v>0</v>
      </c>
      <c r="AB18" s="5" t="s">
        <v>38</v>
      </c>
      <c r="AC18" s="11">
        <f>ROUND(PRODUCT(AC17*0.36),0)</f>
        <v>0</v>
      </c>
      <c r="AD18" s="5" t="s">
        <v>38</v>
      </c>
      <c r="AE18"/>
      <c r="AF18" s="34" t="s">
        <v>15</v>
      </c>
      <c r="AG18" s="2" t="s">
        <v>16</v>
      </c>
      <c r="AI18" s="33">
        <f>SUM(E18,O18,Y18)</f>
        <v>0</v>
      </c>
      <c r="AJ18" s="5" t="s">
        <v>38</v>
      </c>
      <c r="AK18" s="11">
        <f>SUM(G18,Q18,AA18)</f>
        <v>0</v>
      </c>
      <c r="AL18" s="5" t="s">
        <v>38</v>
      </c>
      <c r="AM18" s="41">
        <f>SUM(I18,S18,AC18)</f>
        <v>0</v>
      </c>
      <c r="AN18" s="5" t="s">
        <v>38</v>
      </c>
    </row>
    <row r="19" spans="1:40">
      <c r="A19"/>
      <c r="B19" s="16" t="s">
        <v>77</v>
      </c>
      <c r="C19" s="2" t="s">
        <v>73</v>
      </c>
      <c r="E19" s="39"/>
      <c r="G19" s="43"/>
      <c r="I19" s="39"/>
      <c r="K19"/>
      <c r="L19" s="16" t="s">
        <v>77</v>
      </c>
      <c r="M19" s="2" t="s">
        <v>73</v>
      </c>
      <c r="O19" s="39"/>
      <c r="P19" s="5"/>
      <c r="Q19" s="43"/>
      <c r="S19" s="39"/>
      <c r="U19"/>
      <c r="V19" s="16" t="s">
        <v>77</v>
      </c>
      <c r="W19" s="2" t="s">
        <v>73</v>
      </c>
      <c r="Y19" s="39"/>
      <c r="Z19" s="5"/>
      <c r="AA19" s="43"/>
      <c r="AC19" s="39"/>
      <c r="AE19"/>
      <c r="AF19" s="16" t="s">
        <v>77</v>
      </c>
      <c r="AG19" s="2" t="s">
        <v>73</v>
      </c>
      <c r="AI19" s="41">
        <f>SUM(E19+O19+Y19)</f>
        <v>0</v>
      </c>
      <c r="AJ19" s="5"/>
      <c r="AK19" s="37"/>
      <c r="AM19" s="41">
        <f>SUM(I19+S19+AC19)</f>
        <v>0</v>
      </c>
    </row>
    <row r="20" spans="1:40">
      <c r="A20"/>
      <c r="B20" s="16" t="s">
        <v>78</v>
      </c>
      <c r="C20" s="2" t="s">
        <v>74</v>
      </c>
      <c r="E20" s="32"/>
      <c r="G20" s="46"/>
      <c r="I20" s="39"/>
      <c r="K20"/>
      <c r="L20" s="16" t="s">
        <v>78</v>
      </c>
      <c r="M20" s="2" t="s">
        <v>74</v>
      </c>
      <c r="O20" s="39"/>
      <c r="P20" s="5"/>
      <c r="Q20" s="46"/>
      <c r="S20" s="39"/>
      <c r="U20"/>
      <c r="V20" s="16" t="s">
        <v>78</v>
      </c>
      <c r="W20" s="2" t="s">
        <v>74</v>
      </c>
      <c r="Y20" s="32"/>
      <c r="Z20" s="5"/>
      <c r="AA20" s="46"/>
      <c r="AC20" s="39"/>
      <c r="AE20"/>
      <c r="AF20" s="16" t="s">
        <v>78</v>
      </c>
      <c r="AG20" s="2" t="s">
        <v>74</v>
      </c>
      <c r="AI20" s="41">
        <f>SUM(E20+O20+Y20)</f>
        <v>0</v>
      </c>
      <c r="AJ20" s="5"/>
      <c r="AK20" s="37"/>
      <c r="AM20" s="41">
        <f>SUM(I20+S20+AC20)</f>
        <v>0</v>
      </c>
    </row>
    <row r="21" spans="1:40">
      <c r="A21"/>
      <c r="B21" s="16">
        <v>6</v>
      </c>
      <c r="C21" s="2" t="s">
        <v>19</v>
      </c>
      <c r="E21" s="40"/>
      <c r="G21" s="38"/>
      <c r="I21" s="32"/>
      <c r="K21"/>
      <c r="L21" s="16">
        <v>6</v>
      </c>
      <c r="M21" s="2" t="s">
        <v>19</v>
      </c>
      <c r="O21" s="32"/>
      <c r="P21" s="5"/>
      <c r="Q21" s="39"/>
      <c r="S21" s="39"/>
      <c r="U21"/>
      <c r="V21" s="16">
        <v>6</v>
      </c>
      <c r="W21" s="2" t="s">
        <v>19</v>
      </c>
      <c r="Y21" s="39"/>
      <c r="Z21" s="5"/>
      <c r="AA21" s="32"/>
      <c r="AC21" s="40"/>
      <c r="AE21"/>
      <c r="AF21" s="16">
        <v>6</v>
      </c>
      <c r="AG21" s="2" t="s">
        <v>19</v>
      </c>
      <c r="AI21" s="41">
        <f>SUM(E21+O21+Y21)</f>
        <v>0</v>
      </c>
      <c r="AJ21" s="5"/>
      <c r="AK21" s="33">
        <f>SUM(G21+Q21+AA21)</f>
        <v>0</v>
      </c>
      <c r="AM21" s="41">
        <f>SUM(I21+S21+AC21)</f>
        <v>0</v>
      </c>
    </row>
    <row r="22" spans="1:40">
      <c r="A22"/>
      <c r="B22" s="16">
        <v>7</v>
      </c>
      <c r="C22" s="2" t="s">
        <v>21</v>
      </c>
      <c r="E22" s="41">
        <f>SUM(E17:E21)</f>
        <v>0</v>
      </c>
      <c r="G22" s="33">
        <f>SUM(G17:G21)</f>
        <v>0</v>
      </c>
      <c r="I22" s="33">
        <f>SUM(I17:I21)</f>
        <v>0</v>
      </c>
      <c r="K22"/>
      <c r="L22" s="16">
        <v>7</v>
      </c>
      <c r="M22" s="2" t="s">
        <v>21</v>
      </c>
      <c r="O22" s="41">
        <f>SUM(O17:O21)</f>
        <v>0</v>
      </c>
      <c r="P22" s="5"/>
      <c r="Q22" s="33">
        <f>SUM(Q17:Q21)</f>
        <v>0</v>
      </c>
      <c r="S22" s="33">
        <f>SUM(S17:S21)</f>
        <v>0</v>
      </c>
      <c r="U22"/>
      <c r="V22" s="16">
        <v>7</v>
      </c>
      <c r="W22" s="2" t="s">
        <v>21</v>
      </c>
      <c r="Y22" s="33">
        <f>SUM(Y17:Y21)</f>
        <v>0</v>
      </c>
      <c r="Z22" s="5"/>
      <c r="AA22" s="41">
        <f>SUM(AA17:AA21)</f>
        <v>0</v>
      </c>
      <c r="AC22" s="33">
        <f>SUM(AC17:AC21)</f>
        <v>0</v>
      </c>
      <c r="AE22"/>
      <c r="AF22" s="16">
        <v>7</v>
      </c>
      <c r="AG22" s="2" t="s">
        <v>21</v>
      </c>
      <c r="AI22" s="11">
        <f>SUM(E22,O22,Y22)</f>
        <v>0</v>
      </c>
      <c r="AJ22" s="5"/>
      <c r="AK22" s="41">
        <f>SUM(G22,Q22,AA22)</f>
        <v>0</v>
      </c>
      <c r="AM22" s="41">
        <f>SUM(I22,S22,AC22)</f>
        <v>0</v>
      </c>
    </row>
    <row r="23" spans="1:40" ht="9.75" customHeight="1">
      <c r="A23" s="20"/>
      <c r="B23" s="20"/>
      <c r="E23" s="28"/>
      <c r="G23" s="28"/>
      <c r="I23" s="28"/>
      <c r="K23" s="20"/>
      <c r="L23" s="20"/>
      <c r="O23" s="28"/>
      <c r="P23" s="5"/>
      <c r="Q23" s="28"/>
      <c r="S23" s="28"/>
      <c r="U23" s="20"/>
      <c r="V23" s="20"/>
      <c r="Y23" s="28"/>
      <c r="Z23" s="5"/>
      <c r="AA23" s="28"/>
      <c r="AC23" s="28"/>
      <c r="AE23" s="20"/>
      <c r="AF23" s="20"/>
      <c r="AI23" s="5"/>
      <c r="AJ23" s="5"/>
      <c r="AK23" s="28"/>
      <c r="AM23" s="28"/>
    </row>
    <row r="24" spans="1:40" s="8" customFormat="1">
      <c r="A24" s="29" t="s">
        <v>68</v>
      </c>
      <c r="B24" s="8" t="s">
        <v>22</v>
      </c>
      <c r="C24" s="9"/>
      <c r="E24" s="31"/>
      <c r="F24" s="31"/>
      <c r="G24" s="31"/>
      <c r="H24" s="31"/>
      <c r="I24" s="31"/>
      <c r="K24" s="29" t="s">
        <v>68</v>
      </c>
      <c r="L24" s="8" t="s">
        <v>22</v>
      </c>
      <c r="M24" s="9"/>
      <c r="O24" s="31"/>
      <c r="P24" s="31"/>
      <c r="Q24" s="31"/>
      <c r="S24" s="31"/>
      <c r="U24" s="29" t="s">
        <v>68</v>
      </c>
      <c r="V24" s="8" t="s">
        <v>22</v>
      </c>
      <c r="W24" s="9"/>
      <c r="Y24" s="31"/>
      <c r="Z24" s="31"/>
      <c r="AA24" s="31"/>
      <c r="AC24" s="31"/>
      <c r="AE24" s="29" t="s">
        <v>68</v>
      </c>
      <c r="AF24" s="8" t="s">
        <v>22</v>
      </c>
      <c r="AG24" s="9"/>
      <c r="AI24" s="31"/>
      <c r="AJ24" s="31"/>
      <c r="AK24" s="31"/>
      <c r="AM24" s="31"/>
    </row>
    <row r="25" spans="1:40">
      <c r="A25"/>
      <c r="B25" s="17" t="s">
        <v>9</v>
      </c>
      <c r="C25" s="2" t="s">
        <v>23</v>
      </c>
      <c r="E25" s="38"/>
      <c r="G25" s="32"/>
      <c r="I25" s="38"/>
      <c r="K25"/>
      <c r="L25" s="17" t="s">
        <v>9</v>
      </c>
      <c r="M25" s="2" t="s">
        <v>23</v>
      </c>
      <c r="O25" s="32"/>
      <c r="P25" s="5"/>
      <c r="Q25" s="32"/>
      <c r="S25" s="38"/>
      <c r="U25"/>
      <c r="V25" s="17" t="s">
        <v>9</v>
      </c>
      <c r="W25" s="2" t="s">
        <v>23</v>
      </c>
      <c r="Y25" s="38"/>
      <c r="Z25" s="5"/>
      <c r="AA25" s="32"/>
      <c r="AC25" s="32"/>
      <c r="AE25"/>
      <c r="AF25" s="17" t="s">
        <v>9</v>
      </c>
      <c r="AG25" s="2" t="s">
        <v>23</v>
      </c>
      <c r="AI25" s="7">
        <f t="shared" ref="AI25:AI30" si="0">SUM(E25+O25+Y25)</f>
        <v>0</v>
      </c>
      <c r="AJ25" s="5"/>
      <c r="AK25" s="33">
        <f t="shared" ref="AK25:AK30" si="1">SUM(G25+Q25+AA25)</f>
        <v>0</v>
      </c>
      <c r="AM25" s="33">
        <f t="shared" ref="AM25:AM30" si="2">SUM(I25+S25+AC25)</f>
        <v>0</v>
      </c>
    </row>
    <row r="26" spans="1:40">
      <c r="A26"/>
      <c r="B26" s="17" t="s">
        <v>11</v>
      </c>
      <c r="C26" s="2" t="s">
        <v>24</v>
      </c>
      <c r="E26" s="32"/>
      <c r="G26" s="40"/>
      <c r="I26" s="38"/>
      <c r="K26"/>
      <c r="L26" s="17" t="s">
        <v>11</v>
      </c>
      <c r="M26" s="2" t="s">
        <v>24</v>
      </c>
      <c r="O26" s="40"/>
      <c r="P26" s="5"/>
      <c r="Q26" s="39"/>
      <c r="S26" s="39"/>
      <c r="U26"/>
      <c r="V26" s="17" t="s">
        <v>11</v>
      </c>
      <c r="W26" s="2" t="s">
        <v>24</v>
      </c>
      <c r="Y26" s="39"/>
      <c r="Z26" s="5"/>
      <c r="AA26" s="40"/>
      <c r="AC26" s="40"/>
      <c r="AE26"/>
      <c r="AF26" s="17" t="s">
        <v>11</v>
      </c>
      <c r="AG26" s="2" t="s">
        <v>24</v>
      </c>
      <c r="AI26" s="11">
        <f t="shared" si="0"/>
        <v>0</v>
      </c>
      <c r="AJ26" s="5"/>
      <c r="AK26" s="11">
        <f t="shared" si="1"/>
        <v>0</v>
      </c>
      <c r="AM26" s="41">
        <f t="shared" si="2"/>
        <v>0</v>
      </c>
    </row>
    <row r="27" spans="1:40">
      <c r="A27"/>
      <c r="B27" s="17" t="s">
        <v>13</v>
      </c>
      <c r="C27" s="2" t="s">
        <v>25</v>
      </c>
      <c r="E27" s="39"/>
      <c r="G27" s="40"/>
      <c r="I27" s="38"/>
      <c r="K27"/>
      <c r="L27" s="17" t="s">
        <v>13</v>
      </c>
      <c r="M27" s="2" t="s">
        <v>25</v>
      </c>
      <c r="O27" s="40"/>
      <c r="P27" s="5"/>
      <c r="Q27" s="39"/>
      <c r="S27" s="39"/>
      <c r="U27"/>
      <c r="V27" s="17" t="s">
        <v>13</v>
      </c>
      <c r="W27" s="2" t="s">
        <v>25</v>
      </c>
      <c r="Y27" s="32"/>
      <c r="Z27" s="5"/>
      <c r="AA27" s="39"/>
      <c r="AC27" s="40"/>
      <c r="AE27"/>
      <c r="AF27" s="17" t="s">
        <v>13</v>
      </c>
      <c r="AG27" s="2" t="s">
        <v>25</v>
      </c>
      <c r="AI27" s="11">
        <f t="shared" si="0"/>
        <v>0</v>
      </c>
      <c r="AJ27" s="5"/>
      <c r="AK27" s="33">
        <f t="shared" si="1"/>
        <v>0</v>
      </c>
      <c r="AM27" s="41">
        <f t="shared" si="2"/>
        <v>0</v>
      </c>
    </row>
    <row r="28" spans="1:40">
      <c r="A28"/>
      <c r="B28" s="17" t="s">
        <v>15</v>
      </c>
      <c r="C28" s="2" t="s">
        <v>26</v>
      </c>
      <c r="E28" s="32"/>
      <c r="G28" s="40"/>
      <c r="I28" s="38"/>
      <c r="K28"/>
      <c r="L28" s="17" t="s">
        <v>15</v>
      </c>
      <c r="M28" s="2" t="s">
        <v>26</v>
      </c>
      <c r="O28" s="40"/>
      <c r="P28" s="5"/>
      <c r="Q28" s="32"/>
      <c r="S28" s="32"/>
      <c r="U28"/>
      <c r="V28" s="17" t="s">
        <v>15</v>
      </c>
      <c r="W28" s="2" t="s">
        <v>26</v>
      </c>
      <c r="Y28" s="39"/>
      <c r="Z28" s="5"/>
      <c r="AA28" s="32"/>
      <c r="AC28" s="40"/>
      <c r="AE28"/>
      <c r="AF28" s="17" t="s">
        <v>15</v>
      </c>
      <c r="AG28" s="2" t="s">
        <v>26</v>
      </c>
      <c r="AI28" s="33">
        <f t="shared" si="0"/>
        <v>0</v>
      </c>
      <c r="AJ28" s="5"/>
      <c r="AK28" s="41">
        <f t="shared" si="1"/>
        <v>0</v>
      </c>
      <c r="AM28" s="41">
        <f t="shared" si="2"/>
        <v>0</v>
      </c>
    </row>
    <row r="29" spans="1:40">
      <c r="A29"/>
      <c r="B29" s="17" t="s">
        <v>17</v>
      </c>
      <c r="C29" s="2" t="s">
        <v>27</v>
      </c>
      <c r="E29" s="40"/>
      <c r="G29" s="40"/>
      <c r="I29" s="38"/>
      <c r="K29"/>
      <c r="L29" s="17" t="s">
        <v>17</v>
      </c>
      <c r="M29" s="2" t="s">
        <v>27</v>
      </c>
      <c r="O29" s="40"/>
      <c r="P29" s="5"/>
      <c r="Q29" s="40"/>
      <c r="S29" s="40"/>
      <c r="U29"/>
      <c r="V29" s="17" t="s">
        <v>17</v>
      </c>
      <c r="W29" s="2" t="s">
        <v>27</v>
      </c>
      <c r="Y29" s="39"/>
      <c r="Z29" s="5"/>
      <c r="AA29" s="40"/>
      <c r="AC29" s="40"/>
      <c r="AE29"/>
      <c r="AF29" s="17" t="s">
        <v>17</v>
      </c>
      <c r="AG29" s="2" t="s">
        <v>27</v>
      </c>
      <c r="AI29" s="41">
        <f t="shared" si="0"/>
        <v>0</v>
      </c>
      <c r="AJ29" s="5"/>
      <c r="AK29" s="41">
        <f t="shared" si="1"/>
        <v>0</v>
      </c>
      <c r="AM29" s="41">
        <f t="shared" si="2"/>
        <v>0</v>
      </c>
    </row>
    <row r="30" spans="1:40" ht="15" customHeight="1">
      <c r="A30"/>
      <c r="B30" s="17" t="s">
        <v>18</v>
      </c>
      <c r="C30" s="2" t="s">
        <v>56</v>
      </c>
      <c r="E30" s="40"/>
      <c r="G30" s="40"/>
      <c r="I30" s="38"/>
      <c r="K30"/>
      <c r="L30" s="17" t="s">
        <v>18</v>
      </c>
      <c r="M30" s="2" t="s">
        <v>56</v>
      </c>
      <c r="O30" s="40"/>
      <c r="P30" s="5"/>
      <c r="Q30" s="40"/>
      <c r="S30" s="40"/>
      <c r="U30"/>
      <c r="V30" s="17" t="s">
        <v>18</v>
      </c>
      <c r="W30" s="2" t="s">
        <v>56</v>
      </c>
      <c r="Y30" s="39"/>
      <c r="Z30" s="5"/>
      <c r="AA30" s="39"/>
      <c r="AC30" s="40"/>
      <c r="AE30"/>
      <c r="AF30" s="17" t="s">
        <v>18</v>
      </c>
      <c r="AG30" s="2" t="s">
        <v>56</v>
      </c>
      <c r="AI30" s="41">
        <f t="shared" si="0"/>
        <v>0</v>
      </c>
      <c r="AJ30" s="5"/>
      <c r="AK30" s="41">
        <f t="shared" si="1"/>
        <v>0</v>
      </c>
      <c r="AM30" s="41">
        <f t="shared" si="2"/>
        <v>0</v>
      </c>
    </row>
    <row r="31" spans="1:40">
      <c r="A31"/>
      <c r="B31" s="17" t="s">
        <v>20</v>
      </c>
      <c r="C31" s="18" t="s">
        <v>39</v>
      </c>
      <c r="E31" s="40"/>
      <c r="G31" s="39"/>
      <c r="I31" s="38"/>
      <c r="K31"/>
      <c r="L31" s="17" t="s">
        <v>20</v>
      </c>
      <c r="M31" s="18" t="s">
        <v>39</v>
      </c>
      <c r="O31" s="40"/>
      <c r="P31" s="5"/>
      <c r="Q31" s="39"/>
      <c r="S31" s="39"/>
      <c r="U31"/>
      <c r="V31" s="17" t="s">
        <v>20</v>
      </c>
      <c r="W31" s="18" t="s">
        <v>39</v>
      </c>
      <c r="Y31" s="39"/>
      <c r="Z31" s="5"/>
      <c r="AA31" s="39"/>
      <c r="AC31" s="39"/>
      <c r="AE31"/>
      <c r="AF31" s="17" t="s">
        <v>20</v>
      </c>
      <c r="AG31" s="18" t="s">
        <v>39</v>
      </c>
      <c r="AI31" s="41">
        <f>SUM(E31+O31+Y31)</f>
        <v>0</v>
      </c>
      <c r="AJ31" s="5"/>
      <c r="AK31" s="11">
        <f>SUM(G31+Q31+AA31)</f>
        <v>0</v>
      </c>
      <c r="AM31" s="41">
        <f>SUM(I31+S31+AC31)</f>
        <v>0</v>
      </c>
    </row>
    <row r="32" spans="1:40">
      <c r="A32"/>
      <c r="B32" s="17"/>
      <c r="C32" s="18" t="s">
        <v>37</v>
      </c>
      <c r="E32" s="42"/>
      <c r="G32" s="33">
        <f>ROUND(PRODUCT(SUM(E19,G19)*0.38),0)</f>
        <v>0</v>
      </c>
      <c r="H32" s="5" t="s">
        <v>35</v>
      </c>
      <c r="I32" s="7">
        <f>ROUND(PRODUCT(I19*0.38),0)</f>
        <v>0</v>
      </c>
      <c r="J32" s="2" t="s">
        <v>35</v>
      </c>
      <c r="K32"/>
      <c r="L32" s="17"/>
      <c r="M32" s="18" t="s">
        <v>37</v>
      </c>
      <c r="O32" s="42"/>
      <c r="P32" s="5"/>
      <c r="Q32" s="33">
        <f>ROUND(PRODUCT(SUM(O19,Q19)*0.38),0)</f>
        <v>0</v>
      </c>
      <c r="R32" s="2" t="s">
        <v>35</v>
      </c>
      <c r="S32" s="33">
        <f>ROUND(PRODUCT(S19*0.38),0)</f>
        <v>0</v>
      </c>
      <c r="T32" s="2" t="s">
        <v>35</v>
      </c>
      <c r="U32"/>
      <c r="V32" s="16"/>
      <c r="W32" s="18" t="s">
        <v>37</v>
      </c>
      <c r="Y32" s="35"/>
      <c r="Z32" s="5"/>
      <c r="AA32" s="33">
        <f>ROUND(PRODUCT(SUM(Y19,AA19)*0.38),0)</f>
        <v>0</v>
      </c>
      <c r="AB32" s="2" t="s">
        <v>35</v>
      </c>
      <c r="AC32" s="33">
        <f>ROUND(PRODUCT(AC19*0.38),0)</f>
        <v>0</v>
      </c>
      <c r="AD32" s="2" t="s">
        <v>35</v>
      </c>
      <c r="AE32"/>
      <c r="AF32" s="16"/>
      <c r="AG32" s="18" t="s">
        <v>37</v>
      </c>
      <c r="AI32" s="44"/>
      <c r="AJ32" s="5"/>
      <c r="AK32" s="33">
        <f>SUM(G32,Q32,AA32)</f>
        <v>0</v>
      </c>
      <c r="AL32" s="2" t="s">
        <v>35</v>
      </c>
      <c r="AM32" s="11">
        <f>SUM(I32,S32,AC32)</f>
        <v>0</v>
      </c>
      <c r="AN32" s="2" t="s">
        <v>35</v>
      </c>
    </row>
    <row r="33" spans="1:40">
      <c r="A33"/>
      <c r="B33" s="17"/>
      <c r="C33" s="2" t="s">
        <v>36</v>
      </c>
      <c r="E33" s="33">
        <f>E31</f>
        <v>0</v>
      </c>
      <c r="G33" s="11">
        <f>SUM(G31,G32)</f>
        <v>0</v>
      </c>
      <c r="I33" s="11">
        <f>SUM(I31,I32)</f>
        <v>0</v>
      </c>
      <c r="K33"/>
      <c r="L33" s="17"/>
      <c r="M33" s="2" t="s">
        <v>36</v>
      </c>
      <c r="O33" s="7">
        <f>O31</f>
        <v>0</v>
      </c>
      <c r="P33" s="5"/>
      <c r="Q33" s="11">
        <f>SUM(Q31,Q32)</f>
        <v>0</v>
      </c>
      <c r="S33" s="11">
        <f>SUM(S31,S32)</f>
        <v>0</v>
      </c>
      <c r="U33"/>
      <c r="V33" s="16"/>
      <c r="W33" s="2" t="s">
        <v>36</v>
      </c>
      <c r="Y33" s="7">
        <f>Y31</f>
        <v>0</v>
      </c>
      <c r="Z33" s="5"/>
      <c r="AA33" s="11">
        <f>SUM(AA31,AA32)</f>
        <v>0</v>
      </c>
      <c r="AC33" s="11">
        <f>SUM(AC31,AC32)</f>
        <v>0</v>
      </c>
      <c r="AE33"/>
      <c r="AF33" s="16"/>
      <c r="AG33" s="2" t="s">
        <v>36</v>
      </c>
      <c r="AI33" s="7">
        <f>SUM(E33,O33,Y33)</f>
        <v>0</v>
      </c>
      <c r="AJ33" s="5"/>
      <c r="AK33" s="41">
        <f>SUM(G33,Q33,AA33)</f>
        <v>0</v>
      </c>
      <c r="AM33" s="11">
        <f>SUM(I33,S33,AC33)</f>
        <v>0</v>
      </c>
    </row>
    <row r="34" spans="1:40">
      <c r="A34"/>
      <c r="B34" s="17" t="s">
        <v>28</v>
      </c>
      <c r="C34" s="2" t="s">
        <v>29</v>
      </c>
      <c r="E34" s="11">
        <f>SUM(D57:D59)</f>
        <v>0</v>
      </c>
      <c r="G34" s="35"/>
      <c r="I34" s="35"/>
      <c r="K34"/>
      <c r="L34" s="17" t="s">
        <v>28</v>
      </c>
      <c r="M34" s="2" t="s">
        <v>29</v>
      </c>
      <c r="O34" s="11">
        <f>SUM(N57:N59)</f>
        <v>0</v>
      </c>
      <c r="P34" s="5"/>
      <c r="Q34" s="35"/>
      <c r="S34" s="35"/>
      <c r="U34"/>
      <c r="V34" s="16">
        <v>8</v>
      </c>
      <c r="W34" s="2" t="s">
        <v>29</v>
      </c>
      <c r="Y34" s="33">
        <f>SUM(X57:X59)</f>
        <v>0</v>
      </c>
      <c r="Z34" s="5"/>
      <c r="AA34" s="35"/>
      <c r="AC34" s="42"/>
      <c r="AE34"/>
      <c r="AF34" s="16">
        <v>8</v>
      </c>
      <c r="AG34" s="2" t="s">
        <v>29</v>
      </c>
      <c r="AI34" s="11">
        <f>SUM(E34+O34+Y34)</f>
        <v>0</v>
      </c>
      <c r="AJ34" s="5"/>
      <c r="AK34" s="44"/>
      <c r="AM34" s="37"/>
    </row>
    <row r="35" spans="1:40">
      <c r="A35"/>
      <c r="B35" s="17" t="s">
        <v>30</v>
      </c>
      <c r="C35" s="2" t="s">
        <v>31</v>
      </c>
      <c r="E35" s="11">
        <f>SUM(E25+E26+E27+E28+E29+E30+E31+E34)</f>
        <v>0</v>
      </c>
      <c r="G35" s="33">
        <f>SUM(G25+G26+G27+G28+G29+G30+G33)</f>
        <v>0</v>
      </c>
      <c r="I35" s="33">
        <f>SUM(I25+I26+I27+I28+I29+I30+I33)</f>
        <v>0</v>
      </c>
      <c r="K35"/>
      <c r="L35" s="17" t="s">
        <v>30</v>
      </c>
      <c r="M35" s="2" t="s">
        <v>31</v>
      </c>
      <c r="O35" s="11">
        <f>SUM(O25+O26+O27+O28+O29+O30+O31+O34)</f>
        <v>0</v>
      </c>
      <c r="P35" s="5"/>
      <c r="Q35" s="33">
        <f>SUM(Q25+Q26+Q27+Q28+Q29+Q30+Q33)</f>
        <v>0</v>
      </c>
      <c r="S35" s="7">
        <f>SUM(S25+S26+S27+S28+S29+S30+S33)</f>
        <v>0</v>
      </c>
      <c r="U35"/>
      <c r="V35" s="17" t="s">
        <v>30</v>
      </c>
      <c r="W35" s="2" t="s">
        <v>31</v>
      </c>
      <c r="Y35" s="11">
        <f>SUM(Y25+Y26+Y27+Y28+Y29+Y30+Y31+Y34)</f>
        <v>0</v>
      </c>
      <c r="Z35" s="5"/>
      <c r="AA35" s="33">
        <f>SUM(AA25+AA26+AA27+AA28+AA29+AA30+AA33)</f>
        <v>0</v>
      </c>
      <c r="AC35" s="33">
        <f>SUM(AC25+AC26+AC27+AC28+AC29+AC30+AC33)</f>
        <v>0</v>
      </c>
      <c r="AE35"/>
      <c r="AF35" s="17" t="s">
        <v>30</v>
      </c>
      <c r="AG35" s="2" t="s">
        <v>31</v>
      </c>
      <c r="AI35" s="11">
        <f>SUM(E35,O35,Y35)</f>
        <v>0</v>
      </c>
      <c r="AJ35" s="5"/>
      <c r="AK35" s="33">
        <f>SUM(G35,Q35,AA35)</f>
        <v>0</v>
      </c>
      <c r="AM35" s="33">
        <f>SUM(I35,S35,AC35)</f>
        <v>0</v>
      </c>
    </row>
    <row r="36" spans="1:40">
      <c r="A36" s="21"/>
      <c r="B36" s="21"/>
      <c r="G36" s="28"/>
      <c r="I36" s="28"/>
      <c r="K36" s="21"/>
      <c r="L36" s="21"/>
      <c r="O36" s="5"/>
      <c r="P36" s="5"/>
      <c r="Q36" s="28"/>
      <c r="S36" s="5"/>
      <c r="U36" s="21"/>
      <c r="V36" s="21"/>
      <c r="Y36" s="5"/>
      <c r="Z36" s="5"/>
      <c r="AA36" s="28"/>
      <c r="AC36" s="28"/>
      <c r="AE36" s="21"/>
      <c r="AF36" s="21"/>
      <c r="AI36" s="5"/>
      <c r="AJ36" s="5"/>
      <c r="AK36" s="28"/>
      <c r="AM36" s="28"/>
    </row>
    <row r="37" spans="1:40" s="8" customFormat="1">
      <c r="A37" s="29" t="s">
        <v>69</v>
      </c>
      <c r="B37" s="36" t="s">
        <v>32</v>
      </c>
      <c r="E37" s="31"/>
      <c r="F37" s="31"/>
      <c r="G37" s="31"/>
      <c r="H37" s="31"/>
      <c r="I37" s="31"/>
      <c r="K37" s="29" t="s">
        <v>69</v>
      </c>
      <c r="L37" s="36" t="s">
        <v>32</v>
      </c>
      <c r="O37" s="31"/>
      <c r="P37" s="31"/>
      <c r="Q37" s="31"/>
      <c r="S37" s="31"/>
      <c r="U37" s="29" t="s">
        <v>69</v>
      </c>
      <c r="V37" s="36" t="s">
        <v>32</v>
      </c>
      <c r="Y37" s="31"/>
      <c r="Z37" s="31"/>
      <c r="AA37" s="31"/>
      <c r="AC37" s="31"/>
      <c r="AE37" s="29" t="s">
        <v>69</v>
      </c>
      <c r="AF37" s="36" t="s">
        <v>32</v>
      </c>
      <c r="AI37" s="31"/>
      <c r="AJ37" s="31"/>
      <c r="AK37" s="31"/>
      <c r="AM37" s="31"/>
    </row>
    <row r="38" spans="1:40">
      <c r="A38" s="21"/>
      <c r="B38" s="16"/>
      <c r="C38" s="23" t="s">
        <v>79</v>
      </c>
      <c r="E38" s="7">
        <f>ROUND(PRODUCT(E22*0.25),0)</f>
        <v>0</v>
      </c>
      <c r="G38" s="33">
        <f>ROUND(SUM((G22+G35-G30-G32)*B48),0)</f>
        <v>0</v>
      </c>
      <c r="I38" s="33">
        <f>ROUND(SUM((I22+I35-I30-I32)*B48),0)</f>
        <v>0</v>
      </c>
      <c r="K38" s="21"/>
      <c r="L38" s="22"/>
      <c r="M38" s="23" t="s">
        <v>79</v>
      </c>
      <c r="O38" s="33">
        <f>ROUND(PRODUCT(O22*0.25),0)</f>
        <v>0</v>
      </c>
      <c r="P38" s="5"/>
      <c r="Q38" s="33">
        <f>ROUND(SUM((Q22+Q35-Q30-Q32)*L48),0)</f>
        <v>0</v>
      </c>
      <c r="S38" s="7">
        <f>ROUND(SUM((S22+S35-S30-S32)*L48),0)</f>
        <v>0</v>
      </c>
      <c r="U38" s="21"/>
      <c r="V38" s="22"/>
      <c r="W38" s="23" t="s">
        <v>79</v>
      </c>
      <c r="Y38" s="33">
        <f>ROUND(PRODUCT(Y22*0.25),0)</f>
        <v>0</v>
      </c>
      <c r="Z38" s="5"/>
      <c r="AA38" s="33">
        <f>ROUND(SUM((AA22+AA35-AA30-AA32)*V48),0)</f>
        <v>0</v>
      </c>
      <c r="AC38" s="33">
        <f>ROUND(SUM((AC22+AC35-AC30-AC32)*V48),0)</f>
        <v>0</v>
      </c>
      <c r="AE38" s="21"/>
      <c r="AF38" s="22"/>
      <c r="AG38" s="23" t="s">
        <v>79</v>
      </c>
      <c r="AI38" s="33">
        <f>SUM(E38,O38,Y38)</f>
        <v>0</v>
      </c>
      <c r="AJ38" s="5"/>
      <c r="AK38" s="33">
        <f>SUM(G38,Q38,AA38)</f>
        <v>0</v>
      </c>
      <c r="AM38" s="33">
        <f>SUM(I38,S38,AC38)</f>
        <v>0</v>
      </c>
    </row>
    <row r="39" spans="1:40">
      <c r="A39" s="21"/>
      <c r="B39" s="22"/>
      <c r="C39" s="2" t="s">
        <v>40</v>
      </c>
      <c r="E39" s="37"/>
      <c r="G39" s="41">
        <f>SUM('F&amp;A Calculations'!G4-'ITRS YR 1,2,3,Composite'!E38)</f>
        <v>0</v>
      </c>
      <c r="I39" s="44"/>
      <c r="K39" s="21"/>
      <c r="L39" s="22"/>
      <c r="M39" s="2" t="s">
        <v>40</v>
      </c>
      <c r="O39" s="44"/>
      <c r="P39" s="5"/>
      <c r="Q39" s="41">
        <f>SUM('F&amp;A Calculations'!G8-'ITRS YR 1,2,3,Composite'!O38)</f>
        <v>0</v>
      </c>
      <c r="S39" s="37"/>
      <c r="U39" s="21"/>
      <c r="V39" s="22"/>
      <c r="W39" s="2" t="s">
        <v>40</v>
      </c>
      <c r="Y39" s="44"/>
      <c r="Z39" s="5"/>
      <c r="AA39" s="41">
        <f>SUM('F&amp;A Calculations'!G12-'ITRS YR 1,2,3,Composite'!Y38)</f>
        <v>0</v>
      </c>
      <c r="AC39" s="44"/>
      <c r="AE39" s="21"/>
      <c r="AF39" s="22"/>
      <c r="AG39" s="2" t="s">
        <v>40</v>
      </c>
      <c r="AI39" s="44"/>
      <c r="AJ39" s="5"/>
      <c r="AK39" s="11">
        <f>SUM(G39,Q39,AA39)</f>
        <v>0</v>
      </c>
      <c r="AM39" s="44"/>
    </row>
    <row r="40" spans="1:40" ht="18" customHeight="1">
      <c r="A40" s="21"/>
      <c r="B40" s="17" t="s">
        <v>9</v>
      </c>
      <c r="C40" s="2" t="s">
        <v>41</v>
      </c>
      <c r="E40" s="7">
        <f>E38</f>
        <v>0</v>
      </c>
      <c r="G40" s="41">
        <f>SUM(G38,G39)</f>
        <v>0</v>
      </c>
      <c r="H40" s="19" t="s">
        <v>75</v>
      </c>
      <c r="I40" s="33">
        <f>I38</f>
        <v>0</v>
      </c>
      <c r="J40" s="19" t="s">
        <v>75</v>
      </c>
      <c r="K40" s="21"/>
      <c r="L40" s="17" t="s">
        <v>9</v>
      </c>
      <c r="M40" s="2" t="s">
        <v>41</v>
      </c>
      <c r="O40" s="33">
        <f>O38</f>
        <v>0</v>
      </c>
      <c r="P40" s="5"/>
      <c r="Q40" s="41">
        <f>SUM(Q38,Q39)</f>
        <v>0</v>
      </c>
      <c r="R40" s="19" t="s">
        <v>75</v>
      </c>
      <c r="S40" s="7">
        <f>S38</f>
        <v>0</v>
      </c>
      <c r="T40" s="19" t="s">
        <v>75</v>
      </c>
      <c r="U40" s="21"/>
      <c r="V40" s="17" t="s">
        <v>9</v>
      </c>
      <c r="W40" s="2" t="s">
        <v>41</v>
      </c>
      <c r="Y40" s="33">
        <f>Y38</f>
        <v>0</v>
      </c>
      <c r="Z40" s="5"/>
      <c r="AA40" s="41">
        <f>SUM(AA38,AA39)</f>
        <v>0</v>
      </c>
      <c r="AB40" s="19" t="s">
        <v>75</v>
      </c>
      <c r="AC40" s="33">
        <f>AC38</f>
        <v>0</v>
      </c>
      <c r="AD40" s="19" t="s">
        <v>75</v>
      </c>
      <c r="AE40" s="21"/>
      <c r="AF40" s="17" t="s">
        <v>9</v>
      </c>
      <c r="AG40" s="2" t="s">
        <v>41</v>
      </c>
      <c r="AI40" s="33">
        <f>SUM(E40+O40+Y40)</f>
        <v>0</v>
      </c>
      <c r="AJ40" s="5"/>
      <c r="AK40" s="33">
        <f>SUM(G40+Q40+AA40)</f>
        <v>0</v>
      </c>
      <c r="AL40" s="19" t="s">
        <v>75</v>
      </c>
      <c r="AM40" s="7">
        <f>SUM(I40+S40+AC40)</f>
        <v>0</v>
      </c>
      <c r="AN40" s="19" t="s">
        <v>75</v>
      </c>
    </row>
    <row r="41" spans="1:40" ht="6" customHeight="1">
      <c r="A41" s="21"/>
      <c r="B41" s="16"/>
      <c r="G41" s="28"/>
      <c r="I41" s="28"/>
      <c r="K41" s="21"/>
      <c r="L41" s="16"/>
      <c r="O41" s="28"/>
      <c r="P41" s="5"/>
      <c r="Q41" s="28"/>
      <c r="R41" s="5"/>
      <c r="S41" s="5"/>
      <c r="U41" s="21"/>
      <c r="V41" s="16"/>
      <c r="Y41" s="28"/>
      <c r="Z41" s="5"/>
      <c r="AA41" s="28"/>
      <c r="AC41" s="28"/>
      <c r="AE41" s="21"/>
      <c r="AF41" s="16"/>
      <c r="AI41" s="28"/>
      <c r="AJ41" s="5"/>
      <c r="AK41" s="28"/>
      <c r="AM41" s="5"/>
    </row>
    <row r="42" spans="1:40" ht="6.75" customHeight="1">
      <c r="O42" s="5"/>
      <c r="P42" s="5"/>
      <c r="Q42" s="5"/>
      <c r="R42" s="5"/>
      <c r="S42" s="5"/>
      <c r="Y42" s="5"/>
      <c r="Z42" s="5"/>
      <c r="AA42" s="5"/>
      <c r="AB42" s="5"/>
      <c r="AC42" s="5"/>
      <c r="AI42" s="5"/>
      <c r="AJ42" s="5"/>
      <c r="AK42" s="5"/>
      <c r="AL42" s="5"/>
      <c r="AM42" s="5"/>
    </row>
    <row r="43" spans="1:40" ht="18" customHeight="1">
      <c r="A43" s="21"/>
      <c r="B43" s="17"/>
      <c r="C43" s="22" t="s">
        <v>61</v>
      </c>
      <c r="E43" s="7">
        <f>SUM(E22+E35+E40)</f>
        <v>0</v>
      </c>
      <c r="G43" s="33">
        <f>SUM(G22+G35+G40)</f>
        <v>0</v>
      </c>
      <c r="I43" s="33">
        <f>SUM(I22+I35+I40)</f>
        <v>0</v>
      </c>
      <c r="K43" s="21"/>
      <c r="L43" s="17"/>
      <c r="M43" s="22" t="s">
        <v>61</v>
      </c>
      <c r="O43" s="7">
        <f>SUM(O22+O35+O40)</f>
        <v>0</v>
      </c>
      <c r="P43" s="5"/>
      <c r="Q43" s="7">
        <f>SUM(Q22+Q35+Q40)</f>
        <v>0</v>
      </c>
      <c r="R43" s="5"/>
      <c r="S43" s="7">
        <f>SUM(S22+S35+S40)</f>
        <v>0</v>
      </c>
      <c r="U43" s="21"/>
      <c r="V43" s="17"/>
      <c r="W43" s="22" t="s">
        <v>61</v>
      </c>
      <c r="Y43" s="7">
        <f>SUM(Y22+Y35+Y40)</f>
        <v>0</v>
      </c>
      <c r="Z43" s="5"/>
      <c r="AA43" s="33">
        <f>SUM(AA22+AA35+AA40)</f>
        <v>0</v>
      </c>
      <c r="AB43" s="5"/>
      <c r="AC43" s="33">
        <f>SUM(AC22+AC35+AC40)</f>
        <v>0</v>
      </c>
      <c r="AE43" s="21"/>
      <c r="AF43" s="17"/>
      <c r="AG43" s="22" t="s">
        <v>61</v>
      </c>
      <c r="AI43" s="33">
        <f>SUM(E43,O43,Y43)</f>
        <v>0</v>
      </c>
      <c r="AJ43" s="5"/>
      <c r="AK43" s="7">
        <f>SUM(G43,Q43,AA43)</f>
        <v>0</v>
      </c>
      <c r="AL43" s="5"/>
      <c r="AM43" s="7">
        <f>SUM(I43,S43,AC43)</f>
        <v>0</v>
      </c>
    </row>
    <row r="44" spans="1:40" ht="7.5" customHeight="1">
      <c r="A44" s="21"/>
      <c r="B44" s="16"/>
      <c r="C44" s="23"/>
      <c r="G44" s="28"/>
      <c r="I44" s="28"/>
      <c r="K44" s="21"/>
      <c r="L44" s="16"/>
      <c r="M44" s="23"/>
      <c r="O44" s="5"/>
      <c r="P44" s="5"/>
      <c r="Q44" s="5"/>
      <c r="R44" s="5"/>
      <c r="S44" s="5"/>
      <c r="U44" s="21"/>
      <c r="V44" s="16"/>
      <c r="W44" s="23"/>
      <c r="Y44" s="5"/>
      <c r="Z44" s="5"/>
      <c r="AA44" s="28"/>
      <c r="AB44" s="5"/>
      <c r="AC44" s="28"/>
      <c r="AE44" s="21"/>
      <c r="AF44" s="16"/>
      <c r="AG44" s="23"/>
      <c r="AI44" s="28"/>
      <c r="AJ44" s="5"/>
      <c r="AK44" s="5"/>
      <c r="AL44" s="5"/>
      <c r="AM44" s="5"/>
    </row>
    <row r="45" spans="1:40" ht="7.5" customHeight="1">
      <c r="O45" s="5"/>
      <c r="P45" s="5"/>
      <c r="Q45" s="5"/>
      <c r="R45" s="5"/>
      <c r="S45" s="5"/>
      <c r="Y45" s="5"/>
      <c r="Z45" s="5"/>
      <c r="AA45" s="5"/>
      <c r="AB45" s="5"/>
      <c r="AC45" s="5"/>
      <c r="AI45" s="5"/>
      <c r="AJ45" s="5"/>
      <c r="AK45" s="5"/>
      <c r="AL45" s="5"/>
      <c r="AM45" s="5"/>
    </row>
    <row r="46" spans="1:40" ht="14.25" customHeight="1">
      <c r="A46" s="2" t="s">
        <v>38</v>
      </c>
      <c r="B46" s="2" t="s">
        <v>81</v>
      </c>
      <c r="K46" s="2" t="s">
        <v>38</v>
      </c>
      <c r="L46" s="2" t="str">
        <f>B46</f>
        <v>Fringe benefits for faculty/staff are included at the current rate of 36% for all years.</v>
      </c>
      <c r="U46" s="2" t="s">
        <v>38</v>
      </c>
      <c r="V46" s="2" t="str">
        <f>B46</f>
        <v>Fringe benefits for faculty/staff are included at the current rate of 36% for all years.</v>
      </c>
      <c r="AE46" s="2" t="s">
        <v>38</v>
      </c>
      <c r="AF46" s="2" t="str">
        <f>B46</f>
        <v>Fringe benefits for faculty/staff are included at the current rate of 36% for all years.</v>
      </c>
    </row>
    <row r="47" spans="1:40" ht="14.25" customHeight="1">
      <c r="A47" s="2" t="s">
        <v>35</v>
      </c>
      <c r="B47" s="2" t="s">
        <v>76</v>
      </c>
      <c r="K47" s="2" t="s">
        <v>35</v>
      </c>
      <c r="L47" s="2" t="s">
        <v>76</v>
      </c>
      <c r="O47" s="5"/>
      <c r="P47" s="5"/>
      <c r="Q47" s="5"/>
      <c r="R47" s="5"/>
      <c r="S47" s="5"/>
      <c r="U47" s="2" t="s">
        <v>35</v>
      </c>
      <c r="V47" s="2" t="s">
        <v>76</v>
      </c>
      <c r="Y47" s="5"/>
      <c r="Z47" s="5"/>
      <c r="AA47" s="5"/>
      <c r="AB47" s="5"/>
      <c r="AC47" s="5"/>
      <c r="AE47" s="2" t="s">
        <v>35</v>
      </c>
      <c r="AF47" s="2" t="s">
        <v>76</v>
      </c>
      <c r="AI47" s="5"/>
      <c r="AJ47" s="5"/>
      <c r="AK47" s="5"/>
    </row>
    <row r="48" spans="1:40" ht="14.25" customHeight="1">
      <c r="A48" s="2" t="s">
        <v>75</v>
      </c>
      <c r="B48" s="24">
        <v>0.5</v>
      </c>
      <c r="C48" s="2" t="s">
        <v>34</v>
      </c>
      <c r="K48" s="2" t="s">
        <v>75</v>
      </c>
      <c r="L48" s="24">
        <f>B48</f>
        <v>0.5</v>
      </c>
      <c r="M48" s="2" t="s">
        <v>34</v>
      </c>
      <c r="O48" s="5"/>
      <c r="P48" s="5"/>
      <c r="Q48" s="5"/>
      <c r="R48" s="5"/>
      <c r="S48" s="5"/>
      <c r="U48" s="2" t="s">
        <v>75</v>
      </c>
      <c r="V48" s="24">
        <f>L48</f>
        <v>0.5</v>
      </c>
      <c r="W48" s="2" t="s">
        <v>34</v>
      </c>
      <c r="Y48" s="5"/>
      <c r="Z48" s="5"/>
      <c r="AA48" s="5"/>
      <c r="AB48" s="5"/>
      <c r="AC48" s="5"/>
      <c r="AE48" s="2" t="s">
        <v>75</v>
      </c>
      <c r="AF48" s="24">
        <f>V48</f>
        <v>0.5</v>
      </c>
      <c r="AG48" s="2" t="s">
        <v>34</v>
      </c>
      <c r="AI48" s="5"/>
      <c r="AJ48" s="5"/>
      <c r="AK48" s="5"/>
      <c r="AL48" s="5"/>
      <c r="AM48" s="5"/>
    </row>
    <row r="49" spans="1:40" ht="11.25" customHeight="1">
      <c r="B49" s="2" t="s">
        <v>33</v>
      </c>
      <c r="J49" s="12"/>
      <c r="L49" s="2" t="s">
        <v>33</v>
      </c>
      <c r="O49" s="5"/>
      <c r="P49" s="5"/>
      <c r="Q49" s="5"/>
      <c r="R49" s="5"/>
      <c r="T49" s="12"/>
      <c r="V49" s="2" t="s">
        <v>33</v>
      </c>
      <c r="Y49" s="5"/>
      <c r="Z49" s="5"/>
      <c r="AA49" s="5"/>
      <c r="AB49" s="5"/>
      <c r="AD49" s="12"/>
      <c r="AF49" s="2" t="s">
        <v>33</v>
      </c>
      <c r="AI49" s="5"/>
      <c r="AJ49" s="5"/>
      <c r="AK49" s="5"/>
      <c r="AL49" s="5"/>
      <c r="AN49" s="12"/>
    </row>
    <row r="50" spans="1:40" ht="12" customHeight="1">
      <c r="B50" s="2" t="s">
        <v>42</v>
      </c>
      <c r="I50" s="25"/>
      <c r="L50" s="2" t="str">
        <f>B50</f>
        <v>Unrecovered F&amp;A is automatically added to institutional match overhead.</v>
      </c>
      <c r="S50" s="25"/>
      <c r="V50" s="2" t="s">
        <v>42</v>
      </c>
      <c r="AC50" s="25"/>
      <c r="AF50" s="2" t="s">
        <v>42</v>
      </c>
      <c r="AM50" s="25"/>
    </row>
    <row r="52" spans="1:40" ht="13.8">
      <c r="A52" s="54" t="s">
        <v>43</v>
      </c>
      <c r="B52" s="54"/>
      <c r="C52" s="54"/>
      <c r="D52" s="54"/>
      <c r="E52" s="54"/>
      <c r="F52" s="54"/>
      <c r="G52" s="54"/>
      <c r="H52" s="54"/>
      <c r="J52" s="14"/>
      <c r="K52" s="51" t="s">
        <v>43</v>
      </c>
      <c r="L52" s="52"/>
      <c r="M52" s="52"/>
      <c r="N52" s="52"/>
      <c r="O52" s="52"/>
      <c r="P52" s="52"/>
      <c r="Q52" s="52"/>
      <c r="R52" s="52"/>
      <c r="T52" s="14"/>
      <c r="U52" s="51" t="s">
        <v>43</v>
      </c>
      <c r="V52" s="52"/>
      <c r="W52" s="52"/>
      <c r="X52" s="52"/>
      <c r="Y52" s="52"/>
      <c r="Z52" s="52"/>
      <c r="AA52" s="52"/>
      <c r="AB52" s="52"/>
      <c r="AE52" s="54" t="s">
        <v>43</v>
      </c>
      <c r="AF52" s="52"/>
      <c r="AG52" s="52"/>
      <c r="AH52" s="52"/>
      <c r="AI52" s="52"/>
      <c r="AJ52" s="52"/>
      <c r="AK52" s="52"/>
      <c r="AL52" s="52"/>
    </row>
    <row r="54" spans="1:40">
      <c r="C54" s="8" t="s">
        <v>49</v>
      </c>
      <c r="M54" s="8" t="s">
        <v>49</v>
      </c>
      <c r="O54" s="5"/>
      <c r="P54" s="5"/>
      <c r="Q54" s="5"/>
      <c r="W54" s="8" t="s">
        <v>49</v>
      </c>
      <c r="Y54" s="5"/>
      <c r="Z54" s="5"/>
      <c r="AA54" s="5"/>
    </row>
    <row r="55" spans="1:40">
      <c r="O55" s="5"/>
      <c r="P55" s="5"/>
      <c r="Q55" s="5"/>
      <c r="Y55" s="5"/>
      <c r="Z55" s="5"/>
      <c r="AA55" s="5"/>
    </row>
    <row r="56" spans="1:40" ht="13.8" thickBot="1">
      <c r="D56" s="50" t="s">
        <v>45</v>
      </c>
      <c r="E56" s="50"/>
      <c r="F56" s="55" t="s">
        <v>46</v>
      </c>
      <c r="G56" s="55"/>
      <c r="N56" s="50" t="s">
        <v>59</v>
      </c>
      <c r="O56" s="50"/>
      <c r="P56" s="55" t="s">
        <v>46</v>
      </c>
      <c r="Q56" s="55"/>
      <c r="X56" s="50" t="s">
        <v>60</v>
      </c>
      <c r="Y56" s="50"/>
      <c r="Z56" s="55" t="s">
        <v>46</v>
      </c>
      <c r="AA56" s="55"/>
    </row>
    <row r="57" spans="1:40">
      <c r="C57" s="10" t="s">
        <v>44</v>
      </c>
      <c r="D57" s="53"/>
      <c r="E57" s="53"/>
      <c r="F57" s="49">
        <f>IF(D57&gt;=25000,25000,D57)</f>
        <v>0</v>
      </c>
      <c r="G57" s="49"/>
      <c r="M57" s="10" t="s">
        <v>44</v>
      </c>
      <c r="N57" s="53"/>
      <c r="O57" s="53"/>
      <c r="P57" s="49">
        <f>IF(N57+F57&gt;=25000,25000-F57,N57)</f>
        <v>0</v>
      </c>
      <c r="Q57" s="49"/>
      <c r="W57" s="10" t="s">
        <v>44</v>
      </c>
      <c r="X57" s="53"/>
      <c r="Y57" s="53"/>
      <c r="Z57" s="49">
        <f>IF(X57+F57+P57&gt;=25000,25000-(F57+P57),X57)</f>
        <v>0</v>
      </c>
      <c r="AA57" s="49"/>
    </row>
    <row r="58" spans="1:40">
      <c r="C58" s="10" t="s">
        <v>47</v>
      </c>
      <c r="D58" s="48"/>
      <c r="E58" s="48"/>
      <c r="F58" s="56">
        <f>IF(D58&gt;=25000,25000,D58)</f>
        <v>0</v>
      </c>
      <c r="G58" s="56"/>
      <c r="M58" s="10" t="s">
        <v>47</v>
      </c>
      <c r="N58" s="48"/>
      <c r="O58" s="48"/>
      <c r="P58" s="49">
        <f>IF(N58+F58&gt;=25000,25000-F58,N58)</f>
        <v>0</v>
      </c>
      <c r="Q58" s="49"/>
      <c r="W58" s="10" t="s">
        <v>47</v>
      </c>
      <c r="X58" s="48"/>
      <c r="Y58" s="48"/>
      <c r="Z58" s="49">
        <f>IF(X58+F58+P58&gt;=25000,25000-(F58+P58),X58)</f>
        <v>0</v>
      </c>
      <c r="AA58" s="49"/>
    </row>
    <row r="59" spans="1:40">
      <c r="C59" s="10" t="s">
        <v>48</v>
      </c>
      <c r="D59" s="48"/>
      <c r="E59" s="48"/>
      <c r="F59" s="56">
        <f>IF(D59&gt;=25000,25000,D59)</f>
        <v>0</v>
      </c>
      <c r="G59" s="56"/>
      <c r="M59" s="10" t="s">
        <v>48</v>
      </c>
      <c r="N59" s="48"/>
      <c r="O59" s="48"/>
      <c r="P59" s="49">
        <f>IF(N59+F59&gt;=25000,25000-F59,N59)</f>
        <v>0</v>
      </c>
      <c r="Q59" s="49"/>
      <c r="W59" s="10" t="s">
        <v>48</v>
      </c>
      <c r="X59" s="48"/>
      <c r="Y59" s="48"/>
      <c r="Z59" s="49">
        <f>IF(X59+F59+P59&gt;=25000,25000-(F59+P59),X59)</f>
        <v>0</v>
      </c>
      <c r="AA59" s="49"/>
    </row>
  </sheetData>
  <mergeCells count="40">
    <mergeCell ref="Z56:AA56"/>
    <mergeCell ref="U5:AD5"/>
    <mergeCell ref="N59:O59"/>
    <mergeCell ref="P58:Q58"/>
    <mergeCell ref="AE3:AN3"/>
    <mergeCell ref="AE5:AN5"/>
    <mergeCell ref="X57:Y57"/>
    <mergeCell ref="Z57:AA57"/>
    <mergeCell ref="AE52:AL52"/>
    <mergeCell ref="X58:Y58"/>
    <mergeCell ref="Z58:AA58"/>
    <mergeCell ref="A4:J4"/>
    <mergeCell ref="K4:T4"/>
    <mergeCell ref="U4:AD4"/>
    <mergeCell ref="AE4:AN4"/>
    <mergeCell ref="A3:J3"/>
    <mergeCell ref="K3:T3"/>
    <mergeCell ref="U3:AD3"/>
    <mergeCell ref="D57:E57"/>
    <mergeCell ref="D58:E58"/>
    <mergeCell ref="D59:E59"/>
    <mergeCell ref="F57:G57"/>
    <mergeCell ref="F58:G58"/>
    <mergeCell ref="F59:G59"/>
    <mergeCell ref="A5:J5"/>
    <mergeCell ref="K5:T5"/>
    <mergeCell ref="X59:Y59"/>
    <mergeCell ref="P57:Q57"/>
    <mergeCell ref="X56:Y56"/>
    <mergeCell ref="N58:O58"/>
    <mergeCell ref="K52:R52"/>
    <mergeCell ref="U52:AB52"/>
    <mergeCell ref="N56:O56"/>
    <mergeCell ref="N57:O57"/>
    <mergeCell ref="P59:Q59"/>
    <mergeCell ref="Z59:AA59"/>
    <mergeCell ref="A52:H52"/>
    <mergeCell ref="D56:E56"/>
    <mergeCell ref="F56:G56"/>
    <mergeCell ref="P56:Q56"/>
  </mergeCells>
  <phoneticPr fontId="0" type="noConversion"/>
  <pageMargins left="0.75" right="0.49" top="0.5" bottom="0.44" header="0.5" footer="0.5"/>
  <pageSetup scale="97" orientation="portrait" horizontalDpi="4294967292" r:id="rId1"/>
  <headerFooter alignWithMargins="0"/>
  <colBreaks count="3" manualBreakCount="3">
    <brk id="10" max="1048575" man="1"/>
    <brk id="20" max="1048575" man="1"/>
    <brk id="30" max="1048575" man="1"/>
  </colBreaks>
  <ignoredErrors>
    <ignoredError sqref="L32 B16:B18" numberStoredAsText="1"/>
    <ignoredError sqref="AI34" formula="1"/>
  </ignoredErrors>
  <drawing r:id="rId2"/>
  <mc:AlternateContent xmlns:mc="http://schemas.openxmlformats.org/markup-compatibility/2006">
    <mc:Choice Requires="v">
      <legacyDrawing r:id="rId3"/>
    </mc:Choice>
  </mc:AlternateContent>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sheetPr>
  <dimension ref="A1:H12"/>
  <sheetViews>
    <sheetView workbookViewId="0">
      <selection activeCell="G4" sqref="G4:H4"/>
    </sheetView>
  </sheetViews>
  <sheetFormatPr defaultColWidth="11.5546875" defaultRowHeight="13.2"/>
  <cols>
    <col min="1" max="256" width="8.6640625" customWidth="1"/>
  </cols>
  <sheetData>
    <row r="1" spans="1:8" s="9" customFormat="1">
      <c r="A1" s="9" t="s">
        <v>55</v>
      </c>
    </row>
    <row r="3" spans="1:8">
      <c r="A3" s="9" t="s">
        <v>52</v>
      </c>
    </row>
    <row r="4" spans="1:8">
      <c r="A4" s="61" t="s">
        <v>50</v>
      </c>
      <c r="B4" s="61"/>
      <c r="C4" s="62"/>
      <c r="D4" s="58">
        <f>SUM('ITRS YR 1,2,3,Composite'!E22,('ITRS YR 1,2,3,Composite'!E25:E29),'ITRS YR 1,2,3,Composite'!E33,('ITRS YR 1,2,3,Composite'!F57:G59))</f>
        <v>0</v>
      </c>
      <c r="E4" s="59"/>
      <c r="F4" s="26" t="s">
        <v>51</v>
      </c>
      <c r="G4" s="60">
        <f>ROUND(PRODUCT(D4,'ITRS YR 1,2,3,Composite'!B48),0)</f>
        <v>0</v>
      </c>
      <c r="H4" s="59"/>
    </row>
    <row r="7" spans="1:8">
      <c r="A7" s="9" t="s">
        <v>53</v>
      </c>
    </row>
    <row r="8" spans="1:8">
      <c r="A8" s="61" t="s">
        <v>50</v>
      </c>
      <c r="B8" s="61"/>
      <c r="C8" s="62"/>
      <c r="D8" s="58">
        <f>SUM('ITRS YR 1,2,3,Composite'!O22,('ITRS YR 1,2,3,Composite'!O25:O29),'ITRS YR 1,2,3,Composite'!O33,('ITRS YR 1,2,3,Composite'!P57:Q59))</f>
        <v>0</v>
      </c>
      <c r="E8" s="59"/>
      <c r="F8" s="26" t="s">
        <v>51</v>
      </c>
      <c r="G8" s="60">
        <f>ROUND(PRODUCT(D8,'ITRS YR 1,2,3,Composite'!B48),0)</f>
        <v>0</v>
      </c>
      <c r="H8" s="59"/>
    </row>
    <row r="11" spans="1:8">
      <c r="A11" s="9" t="s">
        <v>54</v>
      </c>
    </row>
    <row r="12" spans="1:8">
      <c r="A12" s="61" t="s">
        <v>50</v>
      </c>
      <c r="B12" s="61"/>
      <c r="C12" s="62"/>
      <c r="D12" s="58">
        <f>SUM('ITRS YR 1,2,3,Composite'!Y22,('ITRS YR 1,2,3,Composite'!Y25:Y29),'ITRS YR 1,2,3,Composite'!Y33,('ITRS YR 1,2,3,Composite'!Z57:AA59))</f>
        <v>0</v>
      </c>
      <c r="E12" s="59"/>
      <c r="F12" s="26" t="s">
        <v>51</v>
      </c>
      <c r="G12" s="63">
        <f>ROUND(PRODUCT(D12,'ITRS YR 1,2,3,Composite'!B48),0)</f>
        <v>0</v>
      </c>
      <c r="H12" s="64"/>
    </row>
  </sheetData>
  <mergeCells count="9">
    <mergeCell ref="D4:E4"/>
    <mergeCell ref="G4:H4"/>
    <mergeCell ref="A4:C4"/>
    <mergeCell ref="G12:H12"/>
    <mergeCell ref="G8:H8"/>
    <mergeCell ref="A12:C12"/>
    <mergeCell ref="D12:E12"/>
    <mergeCell ref="A8:C8"/>
    <mergeCell ref="D8:E8"/>
  </mergeCells>
  <pageMargins left="0.7" right="0.7" top="0.75" bottom="0.75" header="0.3" footer="0.3"/>
  <pageSetup orientation="portrait"/>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ITRS YR 1,2,3,Composite</vt:lpstr>
      <vt:lpstr>F&amp;A Calculations</vt:lpstr>
      <vt:lpstr>Sheet1</vt:lpstr>
      <vt:lpstr>Sheet2</vt:lpstr>
      <vt:lpstr>INSTRUCTIONS!Print_Area</vt:lpstr>
      <vt:lpstr>'ITRS YR 1,2,3,Composite'!Print_Area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 Enhancement Budget</dc:title>
  <dc:subject>1997 Proposal Submission</dc:subject>
  <dc:creator>Business Affairs</dc:creator>
  <cp:lastModifiedBy>Gina L Billiot</cp:lastModifiedBy>
  <cp:lastPrinted>2021-08-12T17:11:21Z</cp:lastPrinted>
  <dcterms:created xsi:type="dcterms:W3CDTF">1998-08-13T14:57:54Z</dcterms:created>
  <dcterms:modified xsi:type="dcterms:W3CDTF">2026-07-30T16:24:39Z</dcterms:modified>
</cp:coreProperties>
</file>