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BR\Excel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Print_Area" localSheetId="0">Sheet1!$A$1:$K$260</definedName>
    <definedName name="_xlnm.Print_Titles" localSheetId="0">Sheet1!$1:$13</definedName>
  </definedNames>
  <calcPr calcId="162913"/>
</workbook>
</file>

<file path=xl/calcChain.xml><?xml version="1.0" encoding="utf-8"?>
<calcChain xmlns="http://schemas.openxmlformats.org/spreadsheetml/2006/main">
  <c r="E228" i="1" l="1"/>
  <c r="G228" i="1" s="1"/>
  <c r="K228" i="1" s="1"/>
  <c r="C245" i="1"/>
  <c r="E245" i="1"/>
  <c r="E249" i="1"/>
  <c r="E251" i="1" s="1"/>
  <c r="I249" i="1"/>
  <c r="K249" i="1" s="1"/>
  <c r="I246" i="1"/>
  <c r="I245" i="1"/>
  <c r="G220" i="1"/>
  <c r="K220" i="1" s="1"/>
  <c r="K211" i="1"/>
  <c r="K206" i="1"/>
  <c r="G212" i="1"/>
  <c r="K212" i="1" s="1"/>
  <c r="G211" i="1"/>
  <c r="G210" i="1"/>
  <c r="K210" i="1"/>
  <c r="G209" i="1"/>
  <c r="K209" i="1"/>
  <c r="G208" i="1"/>
  <c r="K208" i="1" s="1"/>
  <c r="G207" i="1"/>
  <c r="K207" i="1"/>
  <c r="G206" i="1"/>
  <c r="G205" i="1"/>
  <c r="K205" i="1" s="1"/>
  <c r="G204" i="1"/>
  <c r="K204" i="1"/>
  <c r="G203" i="1"/>
  <c r="K203" i="1" s="1"/>
  <c r="I166" i="1"/>
  <c r="I242" i="1"/>
  <c r="E152" i="1"/>
  <c r="I143" i="1"/>
  <c r="E105" i="1"/>
  <c r="G105" i="1"/>
  <c r="K105" i="1" s="1"/>
  <c r="G100" i="1"/>
  <c r="K100" i="1" s="1"/>
  <c r="E90" i="1"/>
  <c r="E242" i="1"/>
  <c r="I251" i="1"/>
  <c r="I253" i="1" s="1"/>
  <c r="G170" i="1"/>
  <c r="K170" i="1"/>
  <c r="G167" i="1"/>
  <c r="K167" i="1" s="1"/>
  <c r="C251" i="1"/>
  <c r="G94" i="1"/>
  <c r="K94" i="1" s="1"/>
  <c r="G246" i="1"/>
  <c r="K246" i="1" s="1"/>
  <c r="G247" i="1"/>
  <c r="K247" i="1"/>
  <c r="G248" i="1"/>
  <c r="K248" i="1" s="1"/>
  <c r="G245" i="1"/>
  <c r="K245" i="1" s="1"/>
  <c r="G166" i="1"/>
  <c r="G168" i="1"/>
  <c r="K168" i="1"/>
  <c r="G169" i="1"/>
  <c r="K169" i="1"/>
  <c r="G171" i="1"/>
  <c r="K171" i="1" s="1"/>
  <c r="G172" i="1"/>
  <c r="K172" i="1"/>
  <c r="G173" i="1"/>
  <c r="K173" i="1"/>
  <c r="G174" i="1"/>
  <c r="K174" i="1" s="1"/>
  <c r="G175" i="1"/>
  <c r="K175" i="1"/>
  <c r="G176" i="1"/>
  <c r="K176" i="1"/>
  <c r="G177" i="1"/>
  <c r="K177" i="1" s="1"/>
  <c r="G178" i="1"/>
  <c r="K178" i="1"/>
  <c r="G179" i="1"/>
  <c r="K179" i="1"/>
  <c r="G180" i="1"/>
  <c r="K180" i="1" s="1"/>
  <c r="G181" i="1"/>
  <c r="K181" i="1"/>
  <c r="G182" i="1"/>
  <c r="K182" i="1"/>
  <c r="G183" i="1"/>
  <c r="K183" i="1" s="1"/>
  <c r="G184" i="1"/>
  <c r="K184" i="1"/>
  <c r="G185" i="1"/>
  <c r="G186" i="1"/>
  <c r="K186" i="1" s="1"/>
  <c r="G187" i="1"/>
  <c r="K187" i="1"/>
  <c r="G188" i="1"/>
  <c r="K188" i="1" s="1"/>
  <c r="G189" i="1"/>
  <c r="K189" i="1" s="1"/>
  <c r="G190" i="1"/>
  <c r="K190" i="1"/>
  <c r="G191" i="1"/>
  <c r="K191" i="1" s="1"/>
  <c r="G192" i="1"/>
  <c r="K192" i="1" s="1"/>
  <c r="G193" i="1"/>
  <c r="K193" i="1"/>
  <c r="G194" i="1"/>
  <c r="K194" i="1" s="1"/>
  <c r="G195" i="1"/>
  <c r="K195" i="1" s="1"/>
  <c r="G196" i="1"/>
  <c r="K196" i="1"/>
  <c r="G197" i="1"/>
  <c r="K197" i="1" s="1"/>
  <c r="G198" i="1"/>
  <c r="K198" i="1" s="1"/>
  <c r="G199" i="1"/>
  <c r="K199" i="1"/>
  <c r="G200" i="1"/>
  <c r="K200" i="1" s="1"/>
  <c r="G201" i="1"/>
  <c r="K201" i="1" s="1"/>
  <c r="G213" i="1"/>
  <c r="K213" i="1"/>
  <c r="G214" i="1"/>
  <c r="K214" i="1" s="1"/>
  <c r="G215" i="1"/>
  <c r="K215" i="1" s="1"/>
  <c r="G216" i="1"/>
  <c r="K216" i="1"/>
  <c r="G217" i="1"/>
  <c r="K217" i="1" s="1"/>
  <c r="G218" i="1"/>
  <c r="K218" i="1"/>
  <c r="G219" i="1"/>
  <c r="K219" i="1" s="1"/>
  <c r="G221" i="1"/>
  <c r="K221" i="1"/>
  <c r="G222" i="1"/>
  <c r="K222" i="1"/>
  <c r="G223" i="1"/>
  <c r="K223" i="1" s="1"/>
  <c r="G224" i="1"/>
  <c r="K224" i="1"/>
  <c r="G225" i="1"/>
  <c r="G226" i="1"/>
  <c r="K226" i="1" s="1"/>
  <c r="G227" i="1"/>
  <c r="K227" i="1"/>
  <c r="G229" i="1"/>
  <c r="K229" i="1" s="1"/>
  <c r="G230" i="1"/>
  <c r="K230" i="1" s="1"/>
  <c r="G231" i="1"/>
  <c r="K231" i="1"/>
  <c r="G232" i="1"/>
  <c r="K232" i="1" s="1"/>
  <c r="G233" i="1"/>
  <c r="K233" i="1" s="1"/>
  <c r="G234" i="1"/>
  <c r="K234" i="1"/>
  <c r="G235" i="1"/>
  <c r="K235" i="1" s="1"/>
  <c r="G236" i="1"/>
  <c r="K236" i="1" s="1"/>
  <c r="G237" i="1"/>
  <c r="K237" i="1"/>
  <c r="G239" i="1"/>
  <c r="K239" i="1" s="1"/>
  <c r="G240" i="1"/>
  <c r="K240" i="1"/>
  <c r="G165" i="1"/>
  <c r="K165" i="1" s="1"/>
  <c r="G17" i="1"/>
  <c r="K17" i="1"/>
  <c r="G18" i="1"/>
  <c r="K18" i="1"/>
  <c r="G19" i="1"/>
  <c r="K19" i="1" s="1"/>
  <c r="G20" i="1"/>
  <c r="K20" i="1"/>
  <c r="G21" i="1"/>
  <c r="K21" i="1"/>
  <c r="G22" i="1"/>
  <c r="K22" i="1" s="1"/>
  <c r="G23" i="1"/>
  <c r="K23" i="1"/>
  <c r="G24" i="1"/>
  <c r="G25" i="1"/>
  <c r="K25" i="1" s="1"/>
  <c r="G26" i="1"/>
  <c r="K26" i="1"/>
  <c r="G27" i="1"/>
  <c r="K27" i="1" s="1"/>
  <c r="G28" i="1"/>
  <c r="K28" i="1" s="1"/>
  <c r="G29" i="1"/>
  <c r="K29" i="1"/>
  <c r="G30" i="1"/>
  <c r="K30" i="1" s="1"/>
  <c r="G31" i="1"/>
  <c r="K31" i="1" s="1"/>
  <c r="G32" i="1"/>
  <c r="K32" i="1"/>
  <c r="G33" i="1"/>
  <c r="K33" i="1" s="1"/>
  <c r="G34" i="1"/>
  <c r="K34" i="1" s="1"/>
  <c r="G35" i="1"/>
  <c r="K35" i="1"/>
  <c r="G36" i="1"/>
  <c r="K36" i="1" s="1"/>
  <c r="G37" i="1"/>
  <c r="K37" i="1" s="1"/>
  <c r="G38" i="1"/>
  <c r="K38" i="1"/>
  <c r="G39" i="1"/>
  <c r="K39" i="1" s="1"/>
  <c r="G40" i="1"/>
  <c r="K40" i="1" s="1"/>
  <c r="G41" i="1"/>
  <c r="K41" i="1"/>
  <c r="G42" i="1"/>
  <c r="K42" i="1" s="1"/>
  <c r="G43" i="1"/>
  <c r="K43" i="1" s="1"/>
  <c r="G44" i="1"/>
  <c r="K44" i="1"/>
  <c r="G45" i="1"/>
  <c r="K45" i="1" s="1"/>
  <c r="G46" i="1"/>
  <c r="K46" i="1" s="1"/>
  <c r="G47" i="1"/>
  <c r="K47" i="1"/>
  <c r="G48" i="1"/>
  <c r="K48" i="1" s="1"/>
  <c r="G49" i="1"/>
  <c r="K49" i="1" s="1"/>
  <c r="G50" i="1"/>
  <c r="K50" i="1"/>
  <c r="G51" i="1"/>
  <c r="K51" i="1" s="1"/>
  <c r="G52" i="1"/>
  <c r="K52" i="1" s="1"/>
  <c r="G53" i="1"/>
  <c r="K53" i="1" s="1"/>
  <c r="G54" i="1"/>
  <c r="K54" i="1"/>
  <c r="G55" i="1"/>
  <c r="K55" i="1"/>
  <c r="G56" i="1"/>
  <c r="K56" i="1" s="1"/>
  <c r="G57" i="1"/>
  <c r="K57" i="1"/>
  <c r="G58" i="1"/>
  <c r="K58" i="1"/>
  <c r="G59" i="1"/>
  <c r="K59" i="1" s="1"/>
  <c r="G60" i="1"/>
  <c r="K60" i="1"/>
  <c r="G61" i="1"/>
  <c r="K61" i="1"/>
  <c r="G62" i="1"/>
  <c r="K62" i="1" s="1"/>
  <c r="G64" i="1"/>
  <c r="K64" i="1"/>
  <c r="G65" i="1"/>
  <c r="K65" i="1"/>
  <c r="G66" i="1"/>
  <c r="K66" i="1" s="1"/>
  <c r="G67" i="1"/>
  <c r="K67" i="1"/>
  <c r="G68" i="1"/>
  <c r="K68" i="1"/>
  <c r="G69" i="1"/>
  <c r="K69" i="1" s="1"/>
  <c r="G71" i="1"/>
  <c r="K71" i="1"/>
  <c r="G72" i="1"/>
  <c r="K72" i="1"/>
  <c r="G73" i="1"/>
  <c r="K73" i="1" s="1"/>
  <c r="G74" i="1"/>
  <c r="G75" i="1"/>
  <c r="K75" i="1" s="1"/>
  <c r="G76" i="1"/>
  <c r="K76" i="1" s="1"/>
  <c r="G77" i="1"/>
  <c r="K77" i="1"/>
  <c r="G78" i="1"/>
  <c r="K78" i="1" s="1"/>
  <c r="G79" i="1"/>
  <c r="K79" i="1" s="1"/>
  <c r="G80" i="1"/>
  <c r="K80" i="1"/>
  <c r="G81" i="1"/>
  <c r="K81" i="1" s="1"/>
  <c r="G82" i="1"/>
  <c r="K82" i="1" s="1"/>
  <c r="G83" i="1"/>
  <c r="K83" i="1"/>
  <c r="G84" i="1"/>
  <c r="K84" i="1" s="1"/>
  <c r="G85" i="1"/>
  <c r="K85" i="1" s="1"/>
  <c r="G86" i="1"/>
  <c r="K86" i="1"/>
  <c r="G87" i="1"/>
  <c r="K87" i="1" s="1"/>
  <c r="G88" i="1"/>
  <c r="K88" i="1" s="1"/>
  <c r="G89" i="1"/>
  <c r="K89" i="1"/>
  <c r="G91" i="1"/>
  <c r="K91" i="1" s="1"/>
  <c r="G92" i="1"/>
  <c r="K92" i="1"/>
  <c r="G93" i="1"/>
  <c r="K93" i="1"/>
  <c r="G95" i="1"/>
  <c r="K95" i="1" s="1"/>
  <c r="G96" i="1"/>
  <c r="K96" i="1"/>
  <c r="G97" i="1"/>
  <c r="K97" i="1"/>
  <c r="G98" i="1"/>
  <c r="K98" i="1" s="1"/>
  <c r="G99" i="1"/>
  <c r="K99" i="1"/>
  <c r="G101" i="1"/>
  <c r="K101" i="1"/>
  <c r="G102" i="1"/>
  <c r="K102" i="1" s="1"/>
  <c r="G103" i="1"/>
  <c r="K103" i="1"/>
  <c r="G104" i="1"/>
  <c r="K104" i="1"/>
  <c r="G106" i="1"/>
  <c r="K106" i="1" s="1"/>
  <c r="G107" i="1"/>
  <c r="K107" i="1"/>
  <c r="G108" i="1"/>
  <c r="K108" i="1" s="1"/>
  <c r="G109" i="1"/>
  <c r="K109" i="1"/>
  <c r="G110" i="1"/>
  <c r="K110" i="1"/>
  <c r="G111" i="1"/>
  <c r="K111" i="1" s="1"/>
  <c r="G112" i="1"/>
  <c r="K112" i="1"/>
  <c r="G113" i="1"/>
  <c r="K113" i="1"/>
  <c r="G114" i="1"/>
  <c r="K114" i="1" s="1"/>
  <c r="G115" i="1"/>
  <c r="K115" i="1"/>
  <c r="G116" i="1"/>
  <c r="K116" i="1"/>
  <c r="G117" i="1"/>
  <c r="K117" i="1" s="1"/>
  <c r="G118" i="1"/>
  <c r="K118" i="1"/>
  <c r="G119" i="1"/>
  <c r="K119" i="1"/>
  <c r="G120" i="1"/>
  <c r="G121" i="1"/>
  <c r="K121" i="1"/>
  <c r="G122" i="1"/>
  <c r="K122" i="1" s="1"/>
  <c r="G123" i="1"/>
  <c r="K123" i="1"/>
  <c r="G124" i="1"/>
  <c r="K124" i="1"/>
  <c r="G125" i="1"/>
  <c r="K125" i="1" s="1"/>
  <c r="G126" i="1"/>
  <c r="K126" i="1"/>
  <c r="G127" i="1"/>
  <c r="K127" i="1"/>
  <c r="G128" i="1"/>
  <c r="K128" i="1" s="1"/>
  <c r="G129" i="1"/>
  <c r="K129" i="1"/>
  <c r="G130" i="1"/>
  <c r="K130" i="1"/>
  <c r="G131" i="1"/>
  <c r="K131" i="1" s="1"/>
  <c r="G133" i="1"/>
  <c r="K133" i="1"/>
  <c r="G134" i="1"/>
  <c r="K134" i="1"/>
  <c r="G135" i="1"/>
  <c r="K135" i="1" s="1"/>
  <c r="G136" i="1"/>
  <c r="K136" i="1"/>
  <c r="G137" i="1"/>
  <c r="K137" i="1"/>
  <c r="G138" i="1"/>
  <c r="K138" i="1" s="1"/>
  <c r="G139" i="1"/>
  <c r="K139" i="1"/>
  <c r="G140" i="1"/>
  <c r="K140" i="1"/>
  <c r="G141" i="1"/>
  <c r="K141" i="1" s="1"/>
  <c r="G143" i="1"/>
  <c r="K143" i="1"/>
  <c r="G144" i="1"/>
  <c r="K144" i="1"/>
  <c r="G145" i="1"/>
  <c r="K145" i="1" s="1"/>
  <c r="G146" i="1"/>
  <c r="K146" i="1"/>
  <c r="G147" i="1"/>
  <c r="K147" i="1"/>
  <c r="G148" i="1"/>
  <c r="K148" i="1" s="1"/>
  <c r="G149" i="1"/>
  <c r="K149" i="1"/>
  <c r="G150" i="1"/>
  <c r="K150" i="1"/>
  <c r="G151" i="1"/>
  <c r="K151" i="1" s="1"/>
  <c r="G152" i="1"/>
  <c r="K152" i="1"/>
  <c r="G153" i="1"/>
  <c r="K153" i="1"/>
  <c r="G154" i="1"/>
  <c r="K154" i="1" s="1"/>
  <c r="G155" i="1"/>
  <c r="K155" i="1"/>
  <c r="G156" i="1"/>
  <c r="K156" i="1"/>
  <c r="G157" i="1"/>
  <c r="K157" i="1" s="1"/>
  <c r="G158" i="1"/>
  <c r="K158" i="1"/>
  <c r="G159" i="1"/>
  <c r="K159" i="1"/>
  <c r="G160" i="1"/>
  <c r="K160" i="1" s="1"/>
  <c r="G16" i="1"/>
  <c r="K16" i="1"/>
  <c r="G15" i="1"/>
  <c r="K15" i="1"/>
  <c r="I162" i="1"/>
  <c r="K166" i="1"/>
  <c r="K225" i="1"/>
  <c r="K185" i="1"/>
  <c r="K120" i="1"/>
  <c r="K74" i="1"/>
  <c r="K24" i="1"/>
  <c r="C162" i="1"/>
  <c r="C242" i="1"/>
  <c r="C253" i="1" s="1"/>
  <c r="G249" i="1"/>
  <c r="E162" i="1"/>
  <c r="G162" i="1"/>
  <c r="K162" i="1" s="1"/>
  <c r="G90" i="1"/>
  <c r="K90" i="1"/>
  <c r="G253" i="1" l="1"/>
  <c r="K253" i="1" s="1"/>
  <c r="E253" i="1"/>
  <c r="G251" i="1"/>
  <c r="K251" i="1" s="1"/>
  <c r="G242" i="1"/>
  <c r="K242" i="1" s="1"/>
</calcChain>
</file>

<file path=xl/sharedStrings.xml><?xml version="1.0" encoding="utf-8"?>
<sst xmlns="http://schemas.openxmlformats.org/spreadsheetml/2006/main" count="435" uniqueCount="249">
  <si>
    <t>Accumulated</t>
  </si>
  <si>
    <t>Book Value</t>
  </si>
  <si>
    <t xml:space="preserve">Additions </t>
  </si>
  <si>
    <t>Depreciation</t>
  </si>
  <si>
    <t/>
  </si>
  <si>
    <t xml:space="preserve"> Improvements other than buildings - </t>
  </si>
  <si>
    <t xml:space="preserve">  Residential life fiber optic project</t>
  </si>
  <si>
    <t xml:space="preserve">  Energy system </t>
  </si>
  <si>
    <t xml:space="preserve">   Library books</t>
  </si>
  <si>
    <t xml:space="preserve">  Land </t>
  </si>
  <si>
    <t xml:space="preserve">  Land improvements</t>
  </si>
  <si>
    <t xml:space="preserve">  Agricultural administration building </t>
  </si>
  <si>
    <t xml:space="preserve">  O. K. Allen hall </t>
  </si>
  <si>
    <t xml:space="preserve">  Assembly center</t>
  </si>
  <si>
    <t xml:space="preserve">  Thomas J. Atkinson hall</t>
  </si>
  <si>
    <t xml:space="preserve">  John J. Audubon hall </t>
  </si>
  <si>
    <t xml:space="preserve">  Bituminous laboratory</t>
  </si>
  <si>
    <t xml:space="preserve">  David F. Boyd hall </t>
  </si>
  <si>
    <t xml:space="preserve">  Thomas D. Boyd hall</t>
  </si>
  <si>
    <t xml:space="preserve">  Carpenter shop </t>
  </si>
  <si>
    <t xml:space="preserve">  Central utility building </t>
  </si>
  <si>
    <t xml:space="preserve">  Charles E. Coates chemical laboratories</t>
  </si>
  <si>
    <t xml:space="preserve">  A. R. Choppin hall </t>
  </si>
  <si>
    <t xml:space="preserve">  Cooperative extension storage facility </t>
  </si>
  <si>
    <t xml:space="preserve">  Cotton fiber laboratory</t>
  </si>
  <si>
    <t xml:space="preserve">  Dairy improvement center </t>
  </si>
  <si>
    <t xml:space="preserve">  Dairy milking parlor</t>
  </si>
  <si>
    <t xml:space="preserve">  Dairy production center</t>
  </si>
  <si>
    <t xml:space="preserve">  Dairy science building </t>
  </si>
  <si>
    <t xml:space="preserve">  William H. Dalrymple laboratory</t>
  </si>
  <si>
    <t xml:space="preserve">  William R. Dodson auditorium </t>
  </si>
  <si>
    <t xml:space="preserve">  E.B. Doran agricultural engineering building </t>
  </si>
  <si>
    <t xml:space="preserve">  Electrical engineering building</t>
  </si>
  <si>
    <t xml:space="preserve">  Engineering shops</t>
  </si>
  <si>
    <t xml:space="preserve">  Entrance gates </t>
  </si>
  <si>
    <t xml:space="preserve">  Faculty club building</t>
  </si>
  <si>
    <t xml:space="preserve">  Firemen training center-</t>
  </si>
  <si>
    <t xml:space="preserve">  Field house</t>
  </si>
  <si>
    <t xml:space="preserve">  Food science building</t>
  </si>
  <si>
    <t xml:space="preserve">  Murphy J. Foster hall</t>
  </si>
  <si>
    <t xml:space="preserve">  J. B. Francioni hall </t>
  </si>
  <si>
    <t xml:space="preserve">  Greek theatre</t>
  </si>
  <si>
    <t xml:space="preserve">  Greenhouses</t>
  </si>
  <si>
    <t xml:space="preserve">  Gymnasium-auditorium </t>
  </si>
  <si>
    <t xml:space="preserve">  William B. Hatcher hall</t>
  </si>
  <si>
    <t xml:space="preserve">  Henhouse building</t>
  </si>
  <si>
    <t xml:space="preserve">  Hilltop Arboretum </t>
  </si>
  <si>
    <t xml:space="preserve">  Robert L. Himes hall </t>
  </si>
  <si>
    <t xml:space="preserve">  Campbell B. Hodges hall</t>
  </si>
  <si>
    <t xml:space="preserve">  Howe/Russell geoscience complex</t>
  </si>
  <si>
    <t xml:space="preserve">  Clyde Ingram hall</t>
  </si>
  <si>
    <t xml:space="preserve">  International learning center building</t>
  </si>
  <si>
    <t xml:space="preserve">  William P. Johnston hall </t>
  </si>
  <si>
    <t xml:space="preserve">  Seaman A. Knapp hall </t>
  </si>
  <si>
    <t xml:space="preserve">  Laboratory school</t>
  </si>
  <si>
    <t xml:space="preserve">  Lake project </t>
  </si>
  <si>
    <t xml:space="preserve">  Life sciences building </t>
  </si>
  <si>
    <t xml:space="preserve">  Life sciences building annex </t>
  </si>
  <si>
    <t xml:space="preserve">  Livestock exhibit building</t>
  </si>
  <si>
    <t xml:space="preserve">  Samuel Lockett hall</t>
  </si>
  <si>
    <t xml:space="preserve">  Huey P. Long field house </t>
  </si>
  <si>
    <t xml:space="preserve">  Maison Francaise (French House)</t>
  </si>
  <si>
    <t xml:space="preserve">  Middleton library</t>
  </si>
  <si>
    <t xml:space="preserve">  Military and aerospace studies building</t>
  </si>
  <si>
    <t xml:space="preserve">  Mini-farm and exhibit building </t>
  </si>
  <si>
    <t xml:space="preserve">  Mobile equipment storage building</t>
  </si>
  <si>
    <t xml:space="preserve">  Museum of geoscience exhibit building</t>
  </si>
  <si>
    <t xml:space="preserve">  Music and dramatic arts building</t>
  </si>
  <si>
    <t xml:space="preserve">  Music building (new) </t>
  </si>
  <si>
    <t xml:space="preserve">  Natatorium </t>
  </si>
  <si>
    <t xml:space="preserve">  Harry B. Nelson memorial building</t>
  </si>
  <si>
    <t xml:space="preserve">  James W. Nicholson hall</t>
  </si>
  <si>
    <t xml:space="preserve">  Nuclear science center </t>
  </si>
  <si>
    <t xml:space="preserve">  John M. Parker agricultural center </t>
  </si>
  <si>
    <t xml:space="preserve">  George Peabody hall</t>
  </si>
  <si>
    <t xml:space="preserve">  Plant pathology head house and residence </t>
  </si>
  <si>
    <t xml:space="preserve">  Ruffin G. Pleasant hall</t>
  </si>
  <si>
    <t xml:space="preserve">  Powerhouse </t>
  </si>
  <si>
    <t xml:space="preserve">  Arthur T. Prescott hall</t>
  </si>
  <si>
    <t xml:space="preserve">  Public safety building </t>
  </si>
  <si>
    <t xml:space="preserve">  Public safety storage facility </t>
  </si>
  <si>
    <t xml:space="preserve">  Research laboratory and motor pool </t>
  </si>
  <si>
    <t xml:space="preserve">  Residences-                                                                </t>
  </si>
  <si>
    <t xml:space="preserve">  Sea grant shop</t>
  </si>
  <si>
    <t xml:space="preserve">  Sigma phi epsilon house</t>
  </si>
  <si>
    <t xml:space="preserve">  William C. Stubbs hall </t>
  </si>
  <si>
    <t xml:space="preserve">  Madison B. Sturgis hall</t>
  </si>
  <si>
    <t xml:space="preserve">  Swine palace theatre </t>
  </si>
  <si>
    <t xml:space="preserve">  Veterinary medicine building </t>
  </si>
  <si>
    <t xml:space="preserve">  Veterinary sciences building </t>
  </si>
  <si>
    <t xml:space="preserve">  Visitor's registration/information building</t>
  </si>
  <si>
    <t xml:space="preserve">  Waste incinerator</t>
  </si>
  <si>
    <t xml:space="preserve">  Harry D. Wilson laboratories</t>
  </si>
  <si>
    <t xml:space="preserve">  Minor buildings</t>
  </si>
  <si>
    <t xml:space="preserve">  Acadian hall</t>
  </si>
  <si>
    <t xml:space="preserve">  Athletic maintenance storage </t>
  </si>
  <si>
    <t xml:space="preserve">  Athletic administrative building </t>
  </si>
  <si>
    <t xml:space="preserve">  P. G. T. Beauregard hall </t>
  </si>
  <si>
    <t xml:space="preserve">  Emily H. Blake hall</t>
  </si>
  <si>
    <t xml:space="preserve">  Annie Boyd hall</t>
  </si>
  <si>
    <t xml:space="preserve">  James F. Broussard hall</t>
  </si>
  <si>
    <t xml:space="preserve">  Child care center </t>
  </si>
  <si>
    <t xml:space="preserve">  Copy and mail center</t>
  </si>
  <si>
    <t xml:space="preserve">  East campus apartments </t>
  </si>
  <si>
    <t xml:space="preserve">  Evangeline hall</t>
  </si>
  <si>
    <t xml:space="preserve">  Football indoor practice facility</t>
  </si>
  <si>
    <t xml:space="preserve">  Louise Garig hall</t>
  </si>
  <si>
    <t xml:space="preserve">  Edward J. Gay apartments </t>
  </si>
  <si>
    <t xml:space="preserve">  Golf clubhouse </t>
  </si>
  <si>
    <t xml:space="preserve">  Golf course</t>
  </si>
  <si>
    <t xml:space="preserve">  Mary C. Herget hall</t>
  </si>
  <si>
    <t xml:space="preserve">  Highland hall</t>
  </si>
  <si>
    <t xml:space="preserve">  Andrew Jackson hall</t>
  </si>
  <si>
    <t xml:space="preserve">  Grace King hall</t>
  </si>
  <si>
    <t xml:space="preserve">  John A. Lejeune hall </t>
  </si>
  <si>
    <t xml:space="preserve">  Joan C. Miller hall</t>
  </si>
  <si>
    <t xml:space="preserve">  Lizzie C. McVoy hall </t>
  </si>
  <si>
    <t xml:space="preserve">  Bernie Moore stadium </t>
  </si>
  <si>
    <t xml:space="preserve">  Parking lot restrooms</t>
  </si>
  <si>
    <t xml:space="preserve">  Pentagon lounge and service building</t>
  </si>
  <si>
    <t xml:space="preserve">  Printing building</t>
  </si>
  <si>
    <t xml:space="preserve">  Service station</t>
  </si>
  <si>
    <t xml:space="preserve">  Edmund Kirby Smith hall</t>
  </si>
  <si>
    <t xml:space="preserve">  Student health center</t>
  </si>
  <si>
    <t xml:space="preserve">  Tennis court and stadium </t>
  </si>
  <si>
    <t xml:space="preserve">  Tiger gift center (satellite location)</t>
  </si>
  <si>
    <t xml:space="preserve">  Tiger stadium</t>
  </si>
  <si>
    <t xml:space="preserve">  Zachary Taylor hall</t>
  </si>
  <si>
    <t xml:space="preserve">  Union</t>
  </si>
  <si>
    <t xml:space="preserve">  Union theatre building </t>
  </si>
  <si>
    <t xml:space="preserve">  Union warehouse</t>
  </si>
  <si>
    <t xml:space="preserve">  University stores</t>
  </si>
  <si>
    <t xml:space="preserve">  West Campus apartments </t>
  </si>
  <si>
    <t xml:space="preserve">  Women's soccer facility</t>
  </si>
  <si>
    <t xml:space="preserve">  Women's softball facility</t>
  </si>
  <si>
    <t xml:space="preserve">      Total educational plant</t>
  </si>
  <si>
    <t xml:space="preserve">      Total auxiliary plant</t>
  </si>
  <si>
    <t xml:space="preserve">      Total equipment</t>
  </si>
  <si>
    <t xml:space="preserve">        Total </t>
  </si>
  <si>
    <t xml:space="preserve">     Buildings </t>
  </si>
  <si>
    <t xml:space="preserve">     Non-structural improvements </t>
  </si>
  <si>
    <t xml:space="preserve">     Buildings</t>
  </si>
  <si>
    <t xml:space="preserve">     Chancellor's house</t>
  </si>
  <si>
    <t xml:space="preserve">     Dean of men </t>
  </si>
  <si>
    <t xml:space="preserve">     Horticulture foreman</t>
  </si>
  <si>
    <t xml:space="preserve">  Center for advanced microstructure and devices</t>
  </si>
  <si>
    <t xml:space="preserve">  Football practice field </t>
  </si>
  <si>
    <t xml:space="preserve">  Residential college</t>
  </si>
  <si>
    <t xml:space="preserve">   Capital leases</t>
  </si>
  <si>
    <t xml:space="preserve">  </t>
  </si>
  <si>
    <t xml:space="preserve">  Efferson hall</t>
  </si>
  <si>
    <t xml:space="preserve">  Julian C. Miller hall</t>
  </si>
  <si>
    <t xml:space="preserve">  Engineering laboratory annex building</t>
  </si>
  <si>
    <t xml:space="preserve">  Renewable natural resources building</t>
  </si>
  <si>
    <t xml:space="preserve">  Tureaud hall</t>
  </si>
  <si>
    <t xml:space="preserve">  Wetland resources building</t>
  </si>
  <si>
    <t xml:space="preserve">  Virginia Rice Williams hall</t>
  </si>
  <si>
    <t xml:space="preserve">  Art building</t>
  </si>
  <si>
    <t xml:space="preserve">  South campus-</t>
  </si>
  <si>
    <t xml:space="preserve">  Sea grant building</t>
  </si>
  <si>
    <t xml:space="preserve">   Movable items</t>
  </si>
  <si>
    <t xml:space="preserve">  Parking garage</t>
  </si>
  <si>
    <t xml:space="preserve">  Business education complex</t>
  </si>
  <si>
    <t xml:space="preserve">  Patrick F. Taylor hall</t>
  </si>
  <si>
    <t xml:space="preserve">  Construction management building</t>
  </si>
  <si>
    <t xml:space="preserve">  Hill memorial library building </t>
  </si>
  <si>
    <t xml:space="preserve">  Journalism building</t>
  </si>
  <si>
    <t xml:space="preserve">  Memorial tower</t>
  </si>
  <si>
    <t xml:space="preserve">  Band building</t>
  </si>
  <si>
    <t xml:space="preserve">  Ecology research laboratory</t>
  </si>
  <si>
    <t xml:space="preserve">  Ecology greenhouse</t>
  </si>
  <si>
    <t xml:space="preserve">  Sea grant storage A</t>
  </si>
  <si>
    <t xml:space="preserve">  Sea grant storage B</t>
  </si>
  <si>
    <t xml:space="preserve">  Vegetation research laboratory</t>
  </si>
  <si>
    <t xml:space="preserve">  Agricultural metal building</t>
  </si>
  <si>
    <t xml:space="preserve">  Football operations center</t>
  </si>
  <si>
    <t xml:space="preserve">  Tiger habitat</t>
  </si>
  <si>
    <t xml:space="preserve">  Press building</t>
  </si>
  <si>
    <t xml:space="preserve">  Residential life warehouse</t>
  </si>
  <si>
    <t xml:space="preserve">  Jessie Coates hall (chemical engineering building)</t>
  </si>
  <si>
    <t xml:space="preserve">  Demonstration equipment and supplies storage</t>
  </si>
  <si>
    <t xml:space="preserve">   Collections</t>
  </si>
  <si>
    <t>Educational plant --</t>
  </si>
  <si>
    <t>Auxiliary plant --</t>
  </si>
  <si>
    <t>Equipment-unallocated --</t>
  </si>
  <si>
    <t>ANALYSIS G-2B</t>
  </si>
  <si>
    <t>Analysis of Investment in Plant</t>
  </si>
  <si>
    <t xml:space="preserve">  Louisiana house</t>
  </si>
  <si>
    <t xml:space="preserve">  Band hall</t>
  </si>
  <si>
    <t xml:space="preserve">  Design building</t>
  </si>
  <si>
    <t xml:space="preserve">  Energy center</t>
  </si>
  <si>
    <t xml:space="preserve">  Energy, coast and environment building</t>
  </si>
  <si>
    <t xml:space="preserve">  Engineering research and development building</t>
  </si>
  <si>
    <t xml:space="preserve">  Environmental studies</t>
  </si>
  <si>
    <t xml:space="preserve">  Facility services surplus storage</t>
  </si>
  <si>
    <t xml:space="preserve">  Fred C. Frey building</t>
  </si>
  <si>
    <t xml:space="preserve">  Human ecology building</t>
  </si>
  <si>
    <t xml:space="preserve">  Lakeshore house</t>
  </si>
  <si>
    <t xml:space="preserve">  Louisiana transportation and research center</t>
  </si>
  <si>
    <t xml:space="preserve">  Manship school research facility</t>
  </si>
  <si>
    <t xml:space="preserve">  Old President's house</t>
  </si>
  <si>
    <t xml:space="preserve">  Power plant/ cogen system building</t>
  </si>
  <si>
    <t xml:space="preserve">  East Germaine Laville</t>
  </si>
  <si>
    <t xml:space="preserve">  West Germaine Laville</t>
  </si>
  <si>
    <t xml:space="preserve">  Rural life museum addition                             </t>
  </si>
  <si>
    <t xml:space="preserve">  Laboratory school Pennington McKernan gym</t>
  </si>
  <si>
    <t xml:space="preserve">  Grand Isle oyster hatchery</t>
  </si>
  <si>
    <t xml:space="preserve">  University recreation</t>
  </si>
  <si>
    <t xml:space="preserve">  PERTT lab</t>
  </si>
  <si>
    <t xml:space="preserve">  Golf practice facility</t>
  </si>
  <si>
    <t xml:space="preserve">  The 4-5-9</t>
  </si>
  <si>
    <t xml:space="preserve">  The Five</t>
  </si>
  <si>
    <t xml:space="preserve">  Animal and food science laboratory</t>
  </si>
  <si>
    <t xml:space="preserve">  Geology Camp - Colorado Springs</t>
  </si>
  <si>
    <t xml:space="preserve">     Land and non-structural improvements </t>
  </si>
  <si>
    <t xml:space="preserve">  Agricultural chemistry laboratory building</t>
  </si>
  <si>
    <t xml:space="preserve">  Greek house</t>
  </si>
  <si>
    <t xml:space="preserve">  Gymnastics practice facility</t>
  </si>
  <si>
    <t xml:space="preserve">  Tennis complex</t>
  </si>
  <si>
    <t xml:space="preserve">  Facility services annex - PDC</t>
  </si>
  <si>
    <t xml:space="preserve">  Veterinary medicine linear vault</t>
  </si>
  <si>
    <t xml:space="preserve">   Intangibles</t>
  </si>
  <si>
    <t xml:space="preserve">  University administration building</t>
  </si>
  <si>
    <t xml:space="preserve">  Paul M. Hebert Law Center</t>
  </si>
  <si>
    <t xml:space="preserve">  Beach volleyball facility</t>
  </si>
  <si>
    <t>A</t>
  </si>
  <si>
    <t>B</t>
  </si>
  <si>
    <t>June 30, 2018</t>
  </si>
  <si>
    <t xml:space="preserve">  Alex Box stadium</t>
  </si>
  <si>
    <t xml:space="preserve">  Cypress hall </t>
  </si>
  <si>
    <t>C</t>
  </si>
  <si>
    <t>For the year ended June 30, 2019</t>
  </si>
  <si>
    <t>June 30, 2019</t>
  </si>
  <si>
    <t xml:space="preserve">  Louisiana digital media center</t>
  </si>
  <si>
    <t>A.  $24,062,241 consists of $0 beginning balance plus a prior period adjustment of $24,062,241.</t>
  </si>
  <si>
    <t xml:space="preserve">  Nicholson Gateway-</t>
  </si>
  <si>
    <t xml:space="preserve">     Bayou hall</t>
  </si>
  <si>
    <t xml:space="preserve">     Canal hall</t>
  </si>
  <si>
    <t xml:space="preserve">     Delta hall</t>
  </si>
  <si>
    <t xml:space="preserve">     Gateway center</t>
  </si>
  <si>
    <t xml:space="preserve">     Gulf hall</t>
  </si>
  <si>
    <t xml:space="preserve">     Marsh hall</t>
  </si>
  <si>
    <t xml:space="preserve">     Oxbow hall</t>
  </si>
  <si>
    <t xml:space="preserve">     Parking garage</t>
  </si>
  <si>
    <t xml:space="preserve">     Riverbend hall</t>
  </si>
  <si>
    <t xml:space="preserve">     Nicholson drive </t>
  </si>
  <si>
    <t xml:space="preserve">  Spruce hall</t>
  </si>
  <si>
    <t>B.  $267,420,386 consists of $266,954,640 beginning balance plus a prior period adjustment of $465,746.</t>
  </si>
  <si>
    <t>C.  $102,681 consists of $12,249,564 in additions less ($12,125,663) in retirements and less ($21,220) in transfers to other campuses.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</si>
</sst>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16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9"/>
      <color rgb="FF461D7C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9"/>
      <color indexed="20"/>
      <name val="Calibri"/>
      <family val="2"/>
      <scheme val="minor"/>
    </font>
    <font>
      <b/>
      <sz val="9"/>
      <color rgb="FF461D7C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461D7C"/>
      <name val="Calibri"/>
      <family val="2"/>
      <scheme val="minor"/>
    </font>
    <font>
      <sz val="11"/>
      <name val="Calibri"/>
      <family val="2"/>
      <scheme val="minor"/>
    </font>
    <font>
      <b/>
      <sz val="8"/>
      <color rgb="FF461D7C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461D7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</cellStyleXfs>
  <cellXfs count="74">
    <xf numFmtId="0" fontId="0" fillId="0" borderId="0" xfId="0"/>
    <xf numFmtId="165" fontId="4" fillId="0" borderId="0" xfId="2" applyNumberFormat="1" applyFont="1" applyAlignment="1" applyProtection="1">
      <alignment vertical="center"/>
    </xf>
    <xf numFmtId="0" fontId="5" fillId="0" borderId="0" xfId="4" applyFont="1"/>
    <xf numFmtId="0" fontId="6" fillId="0" borderId="0" xfId="4" applyFont="1" applyAlignment="1">
      <alignment horizontal="center"/>
    </xf>
    <xf numFmtId="0" fontId="6" fillId="0" borderId="0" xfId="4" applyFont="1"/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165" fontId="9" fillId="0" borderId="0" xfId="2" applyNumberFormat="1" applyFont="1" applyFill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>
      <alignment vertical="center"/>
    </xf>
    <xf numFmtId="165" fontId="11" fillId="0" borderId="0" xfId="2" applyNumberFormat="1" applyFont="1" applyFill="1" applyBorder="1" applyAlignment="1" applyProtection="1">
      <alignment vertical="center"/>
    </xf>
    <xf numFmtId="0" fontId="12" fillId="0" borderId="0" xfId="4" applyFont="1"/>
    <xf numFmtId="165" fontId="13" fillId="0" borderId="0" xfId="2" applyNumberFormat="1" applyFont="1" applyFill="1" applyBorder="1" applyAlignment="1" applyProtection="1">
      <alignment horizontal="center" vertical="center"/>
    </xf>
    <xf numFmtId="165" fontId="13" fillId="0" borderId="0" xfId="2" applyNumberFormat="1" applyFont="1" applyFill="1" applyBorder="1" applyAlignment="1" applyProtection="1">
      <alignment vertical="center"/>
    </xf>
    <xf numFmtId="165" fontId="9" fillId="0" borderId="0" xfId="2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37" fontId="5" fillId="0" borderId="0" xfId="0" applyNumberFormat="1" applyFont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0" borderId="1" xfId="0" quotePrefix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37" fontId="5" fillId="0" borderId="1" xfId="0" applyNumberFormat="1" applyFont="1" applyBorder="1" applyAlignment="1" applyProtection="1">
      <alignment horizontal="center" vertical="center"/>
    </xf>
    <xf numFmtId="15" fontId="5" fillId="0" borderId="1" xfId="0" quotePrefix="1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vertical="center"/>
    </xf>
    <xf numFmtId="37" fontId="5" fillId="0" borderId="2" xfId="0" applyNumberFormat="1" applyFont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quotePrefix="1" applyFont="1" applyFill="1" applyAlignment="1" applyProtection="1">
      <alignment vertical="center"/>
    </xf>
    <xf numFmtId="37" fontId="5" fillId="0" borderId="0" xfId="0" applyNumberFormat="1" applyFont="1" applyFill="1" applyAlignment="1" applyProtection="1">
      <alignment vertical="center"/>
    </xf>
    <xf numFmtId="0" fontId="6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Alignment="1">
      <alignment vertical="center"/>
    </xf>
    <xf numFmtId="164" fontId="5" fillId="0" borderId="0" xfId="3" applyNumberFormat="1" applyFont="1" applyFill="1" applyAlignment="1" applyProtection="1">
      <alignment vertical="center"/>
    </xf>
    <xf numFmtId="164" fontId="6" fillId="0" borderId="0" xfId="3" applyNumberFormat="1" applyFont="1" applyFill="1" applyAlignment="1" applyProtection="1">
      <alignment horizontal="center" vertical="center"/>
    </xf>
    <xf numFmtId="164" fontId="5" fillId="0" borderId="0" xfId="3" applyNumberFormat="1" applyFont="1" applyFill="1" applyAlignment="1" applyProtection="1">
      <alignment horizontal="center" vertical="center"/>
    </xf>
    <xf numFmtId="165" fontId="5" fillId="0" borderId="0" xfId="1" applyNumberFormat="1" applyFont="1" applyFill="1" applyAlignment="1" applyProtection="1">
      <alignment vertical="center"/>
    </xf>
    <xf numFmtId="165" fontId="5" fillId="0" borderId="0" xfId="1" applyNumberFormat="1" applyFont="1" applyFill="1" applyAlignment="1" applyProtection="1">
      <alignment horizontal="center" vertical="center"/>
    </xf>
    <xf numFmtId="165" fontId="6" fillId="0" borderId="0" xfId="1" applyNumberFormat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165" fontId="5" fillId="0" borderId="1" xfId="1" applyNumberFormat="1" applyFont="1" applyFill="1" applyBorder="1" applyAlignment="1" applyProtection="1">
      <alignment vertical="center"/>
    </xf>
    <xf numFmtId="165" fontId="5" fillId="0" borderId="3" xfId="1" applyNumberFormat="1" applyFont="1" applyFill="1" applyBorder="1" applyAlignment="1" applyProtection="1">
      <alignment horizontal="center" vertical="center"/>
    </xf>
    <xf numFmtId="165" fontId="5" fillId="0" borderId="3" xfId="1" applyNumberFormat="1" applyFont="1" applyFill="1" applyBorder="1" applyAlignment="1" applyProtection="1">
      <alignment vertical="center"/>
    </xf>
    <xf numFmtId="165" fontId="7" fillId="0" borderId="0" xfId="1" applyNumberFormat="1" applyFont="1" applyFill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165" fontId="5" fillId="0" borderId="0" xfId="1" applyNumberFormat="1" applyFont="1" applyFill="1" applyBorder="1" applyAlignment="1" applyProtection="1">
      <alignment horizontal="center" vertical="center"/>
    </xf>
    <xf numFmtId="165" fontId="6" fillId="0" borderId="0" xfId="1" applyNumberFormat="1" applyFont="1" applyFill="1" applyBorder="1" applyAlignment="1" applyProtection="1">
      <alignment horizontal="center" vertical="center"/>
    </xf>
    <xf numFmtId="165" fontId="5" fillId="0" borderId="0" xfId="1" applyNumberFormat="1" applyFont="1" applyFill="1" applyBorder="1" applyAlignment="1" applyProtection="1">
      <alignment horizontal="right" vertical="center"/>
    </xf>
    <xf numFmtId="165" fontId="5" fillId="0" borderId="0" xfId="1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165" fontId="5" fillId="0" borderId="1" xfId="1" applyNumberFormat="1" applyFont="1" applyFill="1" applyBorder="1" applyAlignment="1" applyProtection="1">
      <alignment horizontal="right" vertical="center"/>
    </xf>
    <xf numFmtId="164" fontId="5" fillId="0" borderId="4" xfId="3" applyNumberFormat="1" applyFont="1" applyFill="1" applyBorder="1" applyAlignment="1" applyProtection="1">
      <alignment vertical="center"/>
    </xf>
    <xf numFmtId="164" fontId="7" fillId="0" borderId="0" xfId="3" applyNumberFormat="1" applyFont="1" applyFill="1" applyAlignment="1" applyProtection="1">
      <alignment vertical="center"/>
    </xf>
    <xf numFmtId="164" fontId="7" fillId="0" borderId="0" xfId="3" applyNumberFormat="1" applyFont="1" applyFill="1" applyAlignment="1">
      <alignment vertical="center"/>
    </xf>
    <xf numFmtId="0" fontId="7" fillId="0" borderId="0" xfId="0" applyFont="1" applyFill="1" applyAlignment="1" applyProtection="1">
      <alignment horizontal="left" vertical="center"/>
    </xf>
    <xf numFmtId="0" fontId="7" fillId="0" borderId="0" xfId="0" quotePrefix="1" applyFont="1" applyFill="1" applyAlignment="1" applyProtection="1">
      <alignment vertical="center"/>
    </xf>
    <xf numFmtId="0" fontId="7" fillId="0" borderId="0" xfId="0" applyFont="1" applyFill="1" applyAlignment="1" applyProtection="1">
      <alignment horizontal="center" vertical="center"/>
    </xf>
    <xf numFmtId="37" fontId="7" fillId="0" borderId="0" xfId="0" applyNumberFormat="1" applyFont="1" applyFill="1" applyAlignment="1" applyProtection="1">
      <alignment vertical="center"/>
    </xf>
    <xf numFmtId="37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165" fontId="7" fillId="0" borderId="0" xfId="0" applyNumberFormat="1" applyFont="1" applyFill="1" applyAlignment="1" applyProtection="1">
      <alignment vertical="center"/>
    </xf>
    <xf numFmtId="165" fontId="7" fillId="0" borderId="0" xfId="1" applyNumberFormat="1" applyFont="1" applyFill="1" applyAlignment="1" applyProtection="1">
      <alignment vertical="center"/>
    </xf>
    <xf numFmtId="165" fontId="14" fillId="0" borderId="0" xfId="2" applyNumberFormat="1" applyFont="1" applyFill="1" applyBorder="1" applyAlignment="1" applyProtection="1">
      <alignment horizontal="center" vertical="center"/>
    </xf>
    <xf numFmtId="165" fontId="15" fillId="0" borderId="0" xfId="2" applyNumberFormat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165" fontId="15" fillId="0" borderId="0" xfId="2" applyNumberFormat="1" applyFont="1" applyFill="1" applyBorder="1" applyAlignment="1" applyProtection="1">
      <alignment vertical="center"/>
    </xf>
    <xf numFmtId="165" fontId="14" fillId="0" borderId="0" xfId="2" applyNumberFormat="1" applyFont="1" applyFill="1" applyBorder="1" applyAlignment="1" applyProtection="1">
      <alignment vertical="center"/>
    </xf>
  </cellXfs>
  <cellStyles count="5">
    <cellStyle name="Comma" xfId="1" builtinId="3"/>
    <cellStyle name="Comma 2 2" xfId="2"/>
    <cellStyle name="Currency" xfId="3" builtinId="4"/>
    <cellStyle name="Normal" xfId="0" builtinId="0"/>
    <cellStyle name="Normal 2" xfId="4"/>
  </cellStyles>
  <dxfs count="1">
    <dxf>
      <fill>
        <patternFill>
          <bgColor rgb="FFF5EFF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2</xdr:row>
      <xdr:rowOff>95250</xdr:rowOff>
    </xdr:from>
    <xdr:to>
      <xdr:col>0</xdr:col>
      <xdr:colOff>2133600</xdr:colOff>
      <xdr:row>7</xdr:row>
      <xdr:rowOff>9525</xdr:rowOff>
    </xdr:to>
    <xdr:pic>
      <xdr:nvPicPr>
        <xdr:cNvPr id="1214" name="Picture 2" descr="lsu log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428625"/>
          <a:ext cx="16383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305"/>
  <sheetViews>
    <sheetView showGridLines="0" tabSelected="1" topLeftCell="A242" zoomScaleNormal="100" zoomScaleSheetLayoutView="100" workbookViewId="0">
      <selection activeCell="L259" sqref="L259"/>
    </sheetView>
  </sheetViews>
  <sheetFormatPr defaultRowHeight="12" x14ac:dyDescent="0.2"/>
  <cols>
    <col min="1" max="1" width="38.42578125" style="7" bestFit="1" customWidth="1"/>
    <col min="2" max="2" width="1.85546875" style="7" customWidth="1"/>
    <col min="3" max="3" width="16.5703125" style="7" customWidth="1"/>
    <col min="4" max="4" width="1.85546875" style="21" customWidth="1"/>
    <col min="5" max="5" width="14.42578125" style="65" customWidth="1"/>
    <col min="6" max="6" width="1.85546875" style="21" customWidth="1"/>
    <col min="7" max="7" width="17" style="7" customWidth="1"/>
    <col min="8" max="8" width="1.85546875" style="7" customWidth="1"/>
    <col min="9" max="9" width="16.5703125" style="66" customWidth="1"/>
    <col min="10" max="10" width="1.85546875" style="7" customWidth="1"/>
    <col min="11" max="11" width="15.7109375" style="66" customWidth="1"/>
    <col min="12" max="12" width="10.7109375" style="7" bestFit="1" customWidth="1"/>
    <col min="13" max="13" width="2.42578125" style="7" customWidth="1"/>
    <col min="14" max="14" width="10.7109375" style="7" bestFit="1" customWidth="1"/>
    <col min="15" max="15" width="3.85546875" style="7" customWidth="1"/>
    <col min="16" max="16" width="10.7109375" style="7" bestFit="1" customWidth="1"/>
    <col min="17" max="17" width="4.42578125" style="7" bestFit="1" customWidth="1"/>
    <col min="18" max="18" width="10.7109375" style="7" bestFit="1" customWidth="1"/>
    <col min="19" max="19" width="4.42578125" style="7" bestFit="1" customWidth="1"/>
    <col min="20" max="20" width="9.85546875" style="7" bestFit="1" customWidth="1"/>
    <col min="21" max="21" width="10.7109375" style="7" bestFit="1" customWidth="1"/>
    <col min="22" max="22" width="4.42578125" style="7" bestFit="1" customWidth="1"/>
    <col min="23" max="241" width="8.7109375" style="7" customWidth="1"/>
    <col min="242" max="16384" width="9.140625" style="8"/>
  </cols>
  <sheetData>
    <row r="1" spans="1:241" ht="12.75" x14ac:dyDescent="0.2">
      <c r="A1" s="1"/>
      <c r="B1" s="2"/>
      <c r="C1" s="2"/>
      <c r="D1" s="3"/>
      <c r="E1" s="2"/>
      <c r="F1" s="4"/>
      <c r="G1" s="2"/>
      <c r="H1" s="2"/>
      <c r="I1" s="5"/>
      <c r="J1" s="6"/>
      <c r="K1" s="5"/>
    </row>
    <row r="2" spans="1:241" ht="13.5" customHeight="1" x14ac:dyDescent="0.2">
      <c r="A2" s="1"/>
      <c r="B2" s="2"/>
      <c r="C2" s="2"/>
      <c r="D2" s="3"/>
      <c r="E2" s="2"/>
      <c r="F2" s="4"/>
      <c r="G2" s="2"/>
      <c r="H2" s="2"/>
      <c r="I2" s="5"/>
      <c r="J2" s="9"/>
      <c r="K2" s="10"/>
    </row>
    <row r="3" spans="1:241" s="13" customFormat="1" ht="15.75" x14ac:dyDescent="0.2">
      <c r="A3" s="1"/>
      <c r="B3" s="11"/>
      <c r="D3" s="72"/>
      <c r="E3" s="72"/>
      <c r="F3" s="72"/>
      <c r="G3" s="70" t="s">
        <v>185</v>
      </c>
      <c r="H3" s="72"/>
      <c r="I3" s="72"/>
      <c r="J3" s="72"/>
      <c r="K3" s="7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</row>
    <row r="4" spans="1:241" s="13" customFormat="1" ht="6" customHeight="1" x14ac:dyDescent="0.25">
      <c r="A4" s="1"/>
      <c r="B4" s="14"/>
      <c r="D4" s="73"/>
      <c r="E4" s="73"/>
      <c r="F4" s="73"/>
      <c r="G4" s="69"/>
      <c r="H4" s="15"/>
      <c r="I4" s="5"/>
      <c r="J4" s="5"/>
      <c r="K4" s="5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</row>
    <row r="5" spans="1:241" s="13" customFormat="1" ht="15.75" x14ac:dyDescent="0.2">
      <c r="A5" s="1"/>
      <c r="B5" s="11"/>
      <c r="D5" s="72"/>
      <c r="E5" s="72"/>
      <c r="F5" s="72"/>
      <c r="G5" s="70" t="s">
        <v>186</v>
      </c>
      <c r="H5" s="72"/>
      <c r="I5" s="72"/>
      <c r="J5" s="72"/>
      <c r="K5" s="7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</row>
    <row r="6" spans="1:241" s="13" customFormat="1" ht="15.75" x14ac:dyDescent="0.2">
      <c r="A6" s="1"/>
      <c r="B6" s="11"/>
      <c r="D6" s="72"/>
      <c r="E6" s="72"/>
      <c r="F6" s="72"/>
      <c r="G6" s="70" t="s">
        <v>231</v>
      </c>
      <c r="H6" s="72"/>
      <c r="I6" s="72"/>
      <c r="J6" s="72"/>
      <c r="K6" s="7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</row>
    <row r="7" spans="1:241" s="13" customFormat="1" ht="8.25" customHeight="1" x14ac:dyDescent="0.2">
      <c r="A7" s="1"/>
      <c r="B7" s="11"/>
      <c r="C7" s="11"/>
      <c r="D7" s="16"/>
      <c r="E7" s="11"/>
      <c r="F7" s="17"/>
      <c r="G7" s="11"/>
      <c r="H7" s="2"/>
      <c r="I7" s="5"/>
      <c r="J7" s="10"/>
      <c r="K7" s="10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</row>
    <row r="8" spans="1:241" ht="12.75" x14ac:dyDescent="0.2">
      <c r="A8" s="1"/>
      <c r="B8" s="18"/>
      <c r="C8" s="18"/>
      <c r="D8" s="16"/>
      <c r="E8" s="18"/>
      <c r="F8" s="16"/>
      <c r="G8" s="18"/>
      <c r="H8" s="2"/>
      <c r="I8" s="5"/>
      <c r="J8" s="5"/>
      <c r="K8" s="5"/>
    </row>
    <row r="9" spans="1:241" x14ac:dyDescent="0.2">
      <c r="A9" s="5"/>
      <c r="B9" s="5"/>
      <c r="C9" s="5"/>
      <c r="D9" s="19"/>
      <c r="E9" s="5"/>
      <c r="F9" s="19"/>
      <c r="G9" s="5"/>
      <c r="H9" s="5"/>
      <c r="I9" s="5"/>
      <c r="J9" s="5"/>
      <c r="K9" s="5"/>
    </row>
    <row r="10" spans="1:241" x14ac:dyDescent="0.2">
      <c r="A10" s="5"/>
      <c r="B10" s="5"/>
      <c r="C10" s="5"/>
      <c r="D10" s="19"/>
      <c r="E10" s="5"/>
      <c r="F10" s="19"/>
      <c r="G10" s="5"/>
      <c r="H10" s="5"/>
      <c r="I10" s="5"/>
      <c r="J10" s="5"/>
      <c r="K10" s="5"/>
    </row>
    <row r="11" spans="1:241" ht="12.75" x14ac:dyDescent="0.2">
      <c r="A11" s="20"/>
      <c r="B11" s="20"/>
      <c r="C11" s="20"/>
      <c r="E11" s="22"/>
      <c r="G11" s="20"/>
      <c r="H11" s="20"/>
      <c r="I11" s="23" t="s">
        <v>0</v>
      </c>
      <c r="J11" s="20"/>
      <c r="K11" s="24" t="s">
        <v>1</v>
      </c>
    </row>
    <row r="12" spans="1:241" ht="12.75" x14ac:dyDescent="0.2">
      <c r="A12" s="20"/>
      <c r="B12" s="20"/>
      <c r="C12" s="25" t="s">
        <v>227</v>
      </c>
      <c r="D12" s="26"/>
      <c r="E12" s="27" t="s">
        <v>2</v>
      </c>
      <c r="F12" s="26"/>
      <c r="G12" s="28" t="s">
        <v>227</v>
      </c>
      <c r="H12" s="29"/>
      <c r="I12" s="30" t="s">
        <v>3</v>
      </c>
      <c r="J12" s="29"/>
      <c r="K12" s="25" t="s">
        <v>232</v>
      </c>
    </row>
    <row r="13" spans="1:241" ht="12.75" x14ac:dyDescent="0.2">
      <c r="A13" s="20"/>
      <c r="B13" s="20"/>
      <c r="C13" s="31"/>
      <c r="D13" s="26"/>
      <c r="E13" s="32"/>
      <c r="F13" s="26"/>
      <c r="G13" s="31"/>
      <c r="H13" s="20"/>
      <c r="I13" s="24"/>
      <c r="J13" s="20"/>
      <c r="K13" s="24"/>
    </row>
    <row r="14" spans="1:241" s="39" customFormat="1" ht="12.75" x14ac:dyDescent="0.2">
      <c r="A14" s="33" t="s">
        <v>182</v>
      </c>
      <c r="B14" s="34" t="s">
        <v>4</v>
      </c>
      <c r="C14" s="35"/>
      <c r="D14" s="36"/>
      <c r="E14" s="35"/>
      <c r="F14" s="36"/>
      <c r="G14" s="35"/>
      <c r="H14" s="33"/>
      <c r="I14" s="37"/>
      <c r="J14" s="33"/>
      <c r="K14" s="37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8"/>
      <c r="HW14" s="38"/>
      <c r="HX14" s="38"/>
      <c r="HY14" s="38"/>
      <c r="HZ14" s="38"/>
      <c r="IA14" s="38"/>
      <c r="IB14" s="38"/>
      <c r="IC14" s="38"/>
      <c r="ID14" s="38"/>
      <c r="IE14" s="38"/>
      <c r="IF14" s="38"/>
      <c r="IG14" s="38"/>
    </row>
    <row r="15" spans="1:241" s="39" customFormat="1" ht="12.75" x14ac:dyDescent="0.2">
      <c r="A15" s="33" t="s">
        <v>9</v>
      </c>
      <c r="B15" s="34" t="s">
        <v>4</v>
      </c>
      <c r="C15" s="40">
        <v>11894470</v>
      </c>
      <c r="D15" s="41"/>
      <c r="E15" s="42">
        <v>0</v>
      </c>
      <c r="F15" s="41"/>
      <c r="G15" s="40">
        <f>+C15+E15</f>
        <v>11894470</v>
      </c>
      <c r="H15" s="40"/>
      <c r="I15" s="42">
        <v>0</v>
      </c>
      <c r="J15" s="40"/>
      <c r="K15" s="42">
        <f t="shared" ref="K15:K22" si="0">G15-I15</f>
        <v>11894470</v>
      </c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8"/>
      <c r="HW15" s="38"/>
      <c r="HX15" s="38"/>
      <c r="HY15" s="38"/>
      <c r="HZ15" s="38"/>
      <c r="IA15" s="38"/>
      <c r="IB15" s="38"/>
      <c r="IC15" s="38"/>
      <c r="ID15" s="38"/>
      <c r="IE15" s="38"/>
      <c r="IF15" s="38"/>
      <c r="IG15" s="38"/>
    </row>
    <row r="16" spans="1:241" s="39" customFormat="1" ht="12.75" x14ac:dyDescent="0.2">
      <c r="A16" s="33" t="s">
        <v>10</v>
      </c>
      <c r="B16" s="34" t="s">
        <v>4</v>
      </c>
      <c r="C16" s="43">
        <v>45061693</v>
      </c>
      <c r="D16" s="36"/>
      <c r="E16" s="44">
        <v>0</v>
      </c>
      <c r="F16" s="45"/>
      <c r="G16" s="43">
        <f>+C16+E16</f>
        <v>45061693</v>
      </c>
      <c r="H16" s="43"/>
      <c r="I16" s="44">
        <v>32285862</v>
      </c>
      <c r="J16" s="43"/>
      <c r="K16" s="44">
        <f t="shared" si="0"/>
        <v>12775831</v>
      </c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</row>
    <row r="17" spans="1:241" s="39" customFormat="1" ht="12.75" x14ac:dyDescent="0.2">
      <c r="A17" s="33" t="s">
        <v>11</v>
      </c>
      <c r="B17" s="34" t="s">
        <v>4</v>
      </c>
      <c r="C17" s="43">
        <v>732218</v>
      </c>
      <c r="D17" s="45"/>
      <c r="E17" s="44">
        <v>0</v>
      </c>
      <c r="F17" s="45"/>
      <c r="G17" s="43">
        <f t="shared" ref="G17:G77" si="1">+C17+E17</f>
        <v>732218</v>
      </c>
      <c r="H17" s="43"/>
      <c r="I17" s="44">
        <v>652657</v>
      </c>
      <c r="J17" s="43"/>
      <c r="K17" s="44">
        <f t="shared" si="0"/>
        <v>79561</v>
      </c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</row>
    <row r="18" spans="1:241" s="39" customFormat="1" ht="12.75" x14ac:dyDescent="0.2">
      <c r="A18" s="33" t="s">
        <v>215</v>
      </c>
      <c r="B18" s="34"/>
      <c r="C18" s="43">
        <v>9035775</v>
      </c>
      <c r="D18" s="45"/>
      <c r="E18" s="44">
        <v>0</v>
      </c>
      <c r="F18" s="45"/>
      <c r="G18" s="43">
        <f t="shared" si="1"/>
        <v>9035775</v>
      </c>
      <c r="H18" s="43"/>
      <c r="I18" s="44">
        <v>1129472</v>
      </c>
      <c r="J18" s="43"/>
      <c r="K18" s="44">
        <f t="shared" si="0"/>
        <v>7906303</v>
      </c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</row>
    <row r="19" spans="1:241" s="39" customFormat="1" ht="12.75" x14ac:dyDescent="0.2">
      <c r="A19" s="33" t="s">
        <v>174</v>
      </c>
      <c r="B19" s="34"/>
      <c r="C19" s="43">
        <v>158599</v>
      </c>
      <c r="D19" s="45"/>
      <c r="E19" s="44">
        <v>0</v>
      </c>
      <c r="F19" s="45"/>
      <c r="G19" s="43">
        <f t="shared" si="1"/>
        <v>158599</v>
      </c>
      <c r="H19" s="43"/>
      <c r="I19" s="44">
        <v>158599</v>
      </c>
      <c r="J19" s="43"/>
      <c r="K19" s="44">
        <f t="shared" si="0"/>
        <v>0</v>
      </c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</row>
    <row r="20" spans="1:241" s="39" customFormat="1" ht="12.75" x14ac:dyDescent="0.2">
      <c r="A20" s="33" t="s">
        <v>212</v>
      </c>
      <c r="B20" s="34"/>
      <c r="C20" s="43">
        <v>20319751</v>
      </c>
      <c r="D20" s="45"/>
      <c r="E20" s="44">
        <v>0</v>
      </c>
      <c r="F20" s="45"/>
      <c r="G20" s="43">
        <f t="shared" si="1"/>
        <v>20319751</v>
      </c>
      <c r="H20" s="43"/>
      <c r="I20" s="44">
        <v>2719917</v>
      </c>
      <c r="J20" s="43"/>
      <c r="K20" s="44">
        <f t="shared" si="0"/>
        <v>17599834</v>
      </c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</row>
    <row r="21" spans="1:241" s="39" customFormat="1" ht="12.75" x14ac:dyDescent="0.2">
      <c r="A21" s="33" t="s">
        <v>12</v>
      </c>
      <c r="B21" s="34" t="s">
        <v>4</v>
      </c>
      <c r="C21" s="43">
        <v>1145468</v>
      </c>
      <c r="D21" s="45"/>
      <c r="E21" s="44">
        <v>0</v>
      </c>
      <c r="F21" s="45"/>
      <c r="G21" s="43">
        <f t="shared" si="1"/>
        <v>1145468</v>
      </c>
      <c r="H21" s="43"/>
      <c r="I21" s="44">
        <v>1058897</v>
      </c>
      <c r="J21" s="43"/>
      <c r="K21" s="44">
        <f t="shared" si="0"/>
        <v>86571</v>
      </c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</row>
    <row r="22" spans="1:241" s="39" customFormat="1" ht="12.75" x14ac:dyDescent="0.2">
      <c r="A22" s="33" t="s">
        <v>157</v>
      </c>
      <c r="B22" s="33"/>
      <c r="C22" s="43">
        <v>200973</v>
      </c>
      <c r="D22" s="45"/>
      <c r="E22" s="44">
        <v>0</v>
      </c>
      <c r="F22" s="45"/>
      <c r="G22" s="43">
        <f t="shared" si="1"/>
        <v>200973</v>
      </c>
      <c r="H22" s="43"/>
      <c r="I22" s="44">
        <v>200973</v>
      </c>
      <c r="J22" s="43"/>
      <c r="K22" s="44">
        <f t="shared" si="0"/>
        <v>0</v>
      </c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  <c r="HH22" s="38"/>
      <c r="HI22" s="38"/>
      <c r="HJ22" s="38"/>
      <c r="HK22" s="38"/>
      <c r="HL22" s="38"/>
      <c r="HM22" s="38"/>
      <c r="HN22" s="38"/>
      <c r="HO22" s="38"/>
      <c r="HP22" s="38"/>
      <c r="HQ22" s="38"/>
      <c r="HR22" s="38"/>
      <c r="HS22" s="38"/>
      <c r="HT22" s="38"/>
      <c r="HU22" s="38"/>
      <c r="HV22" s="38"/>
      <c r="HW22" s="38"/>
      <c r="HX22" s="38"/>
      <c r="HY22" s="38"/>
      <c r="HZ22" s="38"/>
      <c r="IA22" s="38"/>
      <c r="IB22" s="38"/>
      <c r="IC22" s="38"/>
      <c r="ID22" s="38"/>
      <c r="IE22" s="38"/>
      <c r="IF22" s="38"/>
      <c r="IG22" s="38"/>
    </row>
    <row r="23" spans="1:241" s="39" customFormat="1" ht="12.75" x14ac:dyDescent="0.2">
      <c r="A23" s="33" t="s">
        <v>14</v>
      </c>
      <c r="B23" s="34" t="s">
        <v>4</v>
      </c>
      <c r="C23" s="43">
        <v>522242</v>
      </c>
      <c r="D23" s="45"/>
      <c r="E23" s="44">
        <v>0</v>
      </c>
      <c r="F23" s="45"/>
      <c r="G23" s="43">
        <f t="shared" si="1"/>
        <v>522242</v>
      </c>
      <c r="H23" s="43"/>
      <c r="I23" s="44">
        <v>501101</v>
      </c>
      <c r="J23" s="43"/>
      <c r="K23" s="44">
        <f t="shared" ref="K23:K80" si="2">G23-I23</f>
        <v>21141</v>
      </c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8"/>
      <c r="HM23" s="38"/>
      <c r="HN23" s="38"/>
      <c r="HO23" s="38"/>
      <c r="HP23" s="38"/>
      <c r="HQ23" s="38"/>
      <c r="HR23" s="38"/>
      <c r="HS23" s="38"/>
      <c r="HT23" s="38"/>
      <c r="HU23" s="38"/>
      <c r="HV23" s="38"/>
      <c r="HW23" s="38"/>
      <c r="HX23" s="38"/>
      <c r="HY23" s="38"/>
      <c r="HZ23" s="38"/>
      <c r="IA23" s="38"/>
      <c r="IB23" s="38"/>
      <c r="IC23" s="38"/>
      <c r="ID23" s="38"/>
      <c r="IE23" s="38"/>
      <c r="IF23" s="38"/>
      <c r="IG23" s="38"/>
    </row>
    <row r="24" spans="1:241" s="39" customFormat="1" ht="12.75" x14ac:dyDescent="0.2">
      <c r="A24" s="33" t="s">
        <v>15</v>
      </c>
      <c r="B24" s="34" t="s">
        <v>4</v>
      </c>
      <c r="C24" s="43">
        <v>352612</v>
      </c>
      <c r="D24" s="45"/>
      <c r="E24" s="44">
        <v>0</v>
      </c>
      <c r="F24" s="45"/>
      <c r="G24" s="43">
        <f t="shared" si="1"/>
        <v>352612</v>
      </c>
      <c r="H24" s="43"/>
      <c r="I24" s="44">
        <v>352612</v>
      </c>
      <c r="J24" s="43"/>
      <c r="K24" s="44">
        <f t="shared" si="2"/>
        <v>0</v>
      </c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  <c r="HJ24" s="38"/>
      <c r="HK24" s="38"/>
      <c r="HL24" s="38"/>
      <c r="HM24" s="38"/>
      <c r="HN24" s="38"/>
      <c r="HO24" s="38"/>
      <c r="HP24" s="38"/>
      <c r="HQ24" s="38"/>
      <c r="HR24" s="38"/>
      <c r="HS24" s="38"/>
      <c r="HT24" s="38"/>
      <c r="HU24" s="38"/>
      <c r="HV24" s="38"/>
      <c r="HW24" s="38"/>
      <c r="HX24" s="38"/>
      <c r="HY24" s="38"/>
      <c r="HZ24" s="38"/>
      <c r="IA24" s="38"/>
      <c r="IB24" s="38"/>
      <c r="IC24" s="38"/>
      <c r="ID24" s="38"/>
      <c r="IE24" s="38"/>
      <c r="IF24" s="38"/>
      <c r="IG24" s="38"/>
    </row>
    <row r="25" spans="1:241" s="39" customFormat="1" ht="12.75" x14ac:dyDescent="0.2">
      <c r="A25" s="33" t="s">
        <v>168</v>
      </c>
      <c r="B25" s="34"/>
      <c r="C25" s="43">
        <v>189180</v>
      </c>
      <c r="D25" s="45"/>
      <c r="E25" s="44">
        <v>0</v>
      </c>
      <c r="F25" s="45"/>
      <c r="G25" s="43">
        <f t="shared" si="1"/>
        <v>189180</v>
      </c>
      <c r="H25" s="43"/>
      <c r="I25" s="44">
        <v>189180</v>
      </c>
      <c r="J25" s="43"/>
      <c r="K25" s="44">
        <f>G25-I25</f>
        <v>0</v>
      </c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8"/>
      <c r="IA25" s="38"/>
      <c r="IB25" s="38"/>
      <c r="IC25" s="38"/>
      <c r="ID25" s="38"/>
      <c r="IE25" s="38"/>
      <c r="IF25" s="38"/>
      <c r="IG25" s="38"/>
    </row>
    <row r="26" spans="1:241" s="39" customFormat="1" ht="12.75" x14ac:dyDescent="0.2">
      <c r="A26" s="33" t="s">
        <v>188</v>
      </c>
      <c r="B26" s="34"/>
      <c r="C26" s="43">
        <v>8481318</v>
      </c>
      <c r="D26" s="45"/>
      <c r="E26" s="44">
        <v>0</v>
      </c>
      <c r="F26" s="45"/>
      <c r="G26" s="43">
        <f t="shared" si="1"/>
        <v>8481318</v>
      </c>
      <c r="H26" s="43"/>
      <c r="I26" s="44">
        <v>1482325</v>
      </c>
      <c r="J26" s="43"/>
      <c r="K26" s="44">
        <f>G26-I26</f>
        <v>6998993</v>
      </c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8"/>
      <c r="HO26" s="38"/>
      <c r="HP26" s="38"/>
      <c r="HQ26" s="38"/>
      <c r="HR26" s="38"/>
      <c r="HS26" s="38"/>
      <c r="HT26" s="38"/>
      <c r="HU26" s="38"/>
      <c r="HV26" s="38"/>
      <c r="HW26" s="38"/>
      <c r="HX26" s="38"/>
      <c r="HY26" s="38"/>
      <c r="HZ26" s="38"/>
      <c r="IA26" s="38"/>
      <c r="IB26" s="38"/>
      <c r="IC26" s="38"/>
      <c r="ID26" s="38"/>
      <c r="IE26" s="38"/>
      <c r="IF26" s="38"/>
      <c r="IG26" s="38"/>
    </row>
    <row r="27" spans="1:241" s="39" customFormat="1" ht="12.75" x14ac:dyDescent="0.2">
      <c r="A27" s="33" t="s">
        <v>16</v>
      </c>
      <c r="B27" s="34" t="s">
        <v>4</v>
      </c>
      <c r="C27" s="43">
        <v>13089</v>
      </c>
      <c r="D27" s="45"/>
      <c r="E27" s="44">
        <v>0</v>
      </c>
      <c r="F27" s="45"/>
      <c r="G27" s="43">
        <f t="shared" si="1"/>
        <v>13089</v>
      </c>
      <c r="H27" s="43"/>
      <c r="I27" s="44">
        <v>13089</v>
      </c>
      <c r="J27" s="43"/>
      <c r="K27" s="44">
        <f t="shared" si="2"/>
        <v>0</v>
      </c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8"/>
      <c r="HM27" s="38"/>
      <c r="HN27" s="38"/>
      <c r="HO27" s="38"/>
      <c r="HP27" s="38"/>
      <c r="HQ27" s="38"/>
      <c r="HR27" s="38"/>
      <c r="HS27" s="38"/>
      <c r="HT27" s="38"/>
      <c r="HU27" s="38"/>
      <c r="HV27" s="38"/>
      <c r="HW27" s="38"/>
      <c r="HX27" s="38"/>
      <c r="HY27" s="38"/>
      <c r="HZ27" s="38"/>
      <c r="IA27" s="38"/>
      <c r="IB27" s="38"/>
      <c r="IC27" s="38"/>
      <c r="ID27" s="38"/>
      <c r="IE27" s="38"/>
      <c r="IF27" s="38"/>
      <c r="IG27" s="38"/>
    </row>
    <row r="28" spans="1:241" s="39" customFormat="1" ht="12.75" x14ac:dyDescent="0.2">
      <c r="A28" s="33" t="s">
        <v>17</v>
      </c>
      <c r="B28" s="34" t="s">
        <v>4</v>
      </c>
      <c r="C28" s="43">
        <v>424080</v>
      </c>
      <c r="D28" s="45"/>
      <c r="E28" s="44">
        <v>0</v>
      </c>
      <c r="F28" s="45"/>
      <c r="G28" s="43">
        <f t="shared" si="1"/>
        <v>424080</v>
      </c>
      <c r="H28" s="43"/>
      <c r="I28" s="44">
        <v>333414</v>
      </c>
      <c r="J28" s="43"/>
      <c r="K28" s="44">
        <f t="shared" si="2"/>
        <v>90666</v>
      </c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8"/>
      <c r="HW28" s="38"/>
      <c r="HX28" s="38"/>
      <c r="HY28" s="38"/>
      <c r="HZ28" s="38"/>
      <c r="IA28" s="38"/>
      <c r="IB28" s="38"/>
      <c r="IC28" s="38"/>
      <c r="ID28" s="38"/>
      <c r="IE28" s="38"/>
      <c r="IF28" s="38"/>
      <c r="IG28" s="38"/>
    </row>
    <row r="29" spans="1:241" s="39" customFormat="1" ht="12.75" x14ac:dyDescent="0.2">
      <c r="A29" s="33" t="s">
        <v>18</v>
      </c>
      <c r="B29" s="34" t="s">
        <v>4</v>
      </c>
      <c r="C29" s="43">
        <v>2872269</v>
      </c>
      <c r="D29" s="45"/>
      <c r="E29" s="44">
        <v>0</v>
      </c>
      <c r="F29" s="45"/>
      <c r="G29" s="43">
        <f t="shared" si="1"/>
        <v>2872269</v>
      </c>
      <c r="H29" s="43"/>
      <c r="I29" s="44">
        <v>2138417</v>
      </c>
      <c r="J29" s="43"/>
      <c r="K29" s="44">
        <f t="shared" si="2"/>
        <v>733852</v>
      </c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8"/>
      <c r="HO29" s="38"/>
      <c r="HP29" s="38"/>
      <c r="HQ29" s="38"/>
      <c r="HR29" s="38"/>
      <c r="HS29" s="38"/>
      <c r="HT29" s="38"/>
      <c r="HU29" s="38"/>
      <c r="HV29" s="38"/>
      <c r="HW29" s="38"/>
      <c r="HX29" s="38"/>
      <c r="HY29" s="38"/>
      <c r="HZ29" s="38"/>
      <c r="IA29" s="38"/>
      <c r="IB29" s="38"/>
      <c r="IC29" s="38"/>
      <c r="ID29" s="38"/>
      <c r="IE29" s="38"/>
      <c r="IF29" s="38"/>
      <c r="IG29" s="38"/>
    </row>
    <row r="30" spans="1:241" s="39" customFormat="1" ht="12.75" x14ac:dyDescent="0.2">
      <c r="A30" s="33" t="s">
        <v>162</v>
      </c>
      <c r="B30" s="34"/>
      <c r="C30" s="43">
        <v>51737555</v>
      </c>
      <c r="D30" s="45"/>
      <c r="E30" s="44">
        <v>0</v>
      </c>
      <c r="F30" s="45"/>
      <c r="G30" s="43">
        <f t="shared" si="1"/>
        <v>51737555</v>
      </c>
      <c r="H30" s="43"/>
      <c r="I30" s="44">
        <v>9271293</v>
      </c>
      <c r="J30" s="43"/>
      <c r="K30" s="44">
        <f t="shared" si="2"/>
        <v>42466262</v>
      </c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8"/>
      <c r="HM30" s="38"/>
      <c r="HN30" s="38"/>
      <c r="HO30" s="38"/>
      <c r="HP30" s="38"/>
      <c r="HQ30" s="38"/>
      <c r="HR30" s="38"/>
      <c r="HS30" s="38"/>
      <c r="HT30" s="38"/>
      <c r="HU30" s="38"/>
      <c r="HV30" s="38"/>
      <c r="HW30" s="38"/>
      <c r="HX30" s="38"/>
      <c r="HY30" s="38"/>
      <c r="HZ30" s="38"/>
      <c r="IA30" s="38"/>
      <c r="IB30" s="38"/>
      <c r="IC30" s="38"/>
      <c r="ID30" s="38"/>
      <c r="IE30" s="38"/>
      <c r="IF30" s="38"/>
      <c r="IG30" s="38"/>
    </row>
    <row r="31" spans="1:241" s="39" customFormat="1" ht="12.75" x14ac:dyDescent="0.2">
      <c r="A31" s="33" t="s">
        <v>19</v>
      </c>
      <c r="B31" s="34" t="s">
        <v>4</v>
      </c>
      <c r="C31" s="43">
        <v>54577</v>
      </c>
      <c r="D31" s="45"/>
      <c r="E31" s="44">
        <v>0</v>
      </c>
      <c r="F31" s="45"/>
      <c r="G31" s="43">
        <f t="shared" si="1"/>
        <v>54577</v>
      </c>
      <c r="H31" s="43"/>
      <c r="I31" s="44">
        <v>54577</v>
      </c>
      <c r="J31" s="43"/>
      <c r="K31" s="44">
        <f t="shared" si="2"/>
        <v>0</v>
      </c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8"/>
      <c r="HO31" s="38"/>
      <c r="HP31" s="38"/>
      <c r="HQ31" s="38"/>
      <c r="HR31" s="38"/>
      <c r="HS31" s="38"/>
      <c r="HT31" s="38"/>
      <c r="HU31" s="38"/>
      <c r="HV31" s="38"/>
      <c r="HW31" s="38"/>
      <c r="HX31" s="38"/>
      <c r="HY31" s="38"/>
      <c r="HZ31" s="38"/>
      <c r="IA31" s="38"/>
      <c r="IB31" s="38"/>
      <c r="IC31" s="38"/>
      <c r="ID31" s="38"/>
      <c r="IE31" s="38"/>
      <c r="IF31" s="38"/>
      <c r="IG31" s="38"/>
    </row>
    <row r="32" spans="1:241" s="39" customFormat="1" ht="12.75" x14ac:dyDescent="0.2">
      <c r="A32" s="33" t="s">
        <v>145</v>
      </c>
      <c r="B32" s="34" t="s">
        <v>4</v>
      </c>
      <c r="C32" s="43">
        <v>28215590</v>
      </c>
      <c r="D32" s="36"/>
      <c r="E32" s="44">
        <v>0</v>
      </c>
      <c r="F32" s="36"/>
      <c r="G32" s="43">
        <f t="shared" si="1"/>
        <v>28215590</v>
      </c>
      <c r="H32" s="43"/>
      <c r="I32" s="44">
        <v>19037589</v>
      </c>
      <c r="J32" s="43"/>
      <c r="K32" s="44">
        <f t="shared" si="2"/>
        <v>9178001</v>
      </c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8"/>
      <c r="HM32" s="38"/>
      <c r="HN32" s="38"/>
      <c r="HO32" s="38"/>
      <c r="HP32" s="38"/>
      <c r="HQ32" s="38"/>
      <c r="HR32" s="38"/>
      <c r="HS32" s="38"/>
      <c r="HT32" s="38"/>
      <c r="HU32" s="38"/>
      <c r="HV32" s="38"/>
      <c r="HW32" s="38"/>
      <c r="HX32" s="38"/>
      <c r="HY32" s="38"/>
      <c r="HZ32" s="38"/>
      <c r="IA32" s="38"/>
      <c r="IB32" s="38"/>
      <c r="IC32" s="38"/>
      <c r="ID32" s="38"/>
      <c r="IE32" s="38"/>
      <c r="IF32" s="38"/>
      <c r="IG32" s="38"/>
    </row>
    <row r="33" spans="1:241" s="39" customFormat="1" ht="12.75" x14ac:dyDescent="0.2">
      <c r="A33" s="33" t="s">
        <v>20</v>
      </c>
      <c r="B33" s="34" t="s">
        <v>4</v>
      </c>
      <c r="C33" s="43">
        <v>8810708</v>
      </c>
      <c r="D33" s="45"/>
      <c r="E33" s="44">
        <v>0</v>
      </c>
      <c r="F33" s="45"/>
      <c r="G33" s="43">
        <f t="shared" si="1"/>
        <v>8810708</v>
      </c>
      <c r="H33" s="43"/>
      <c r="I33" s="44">
        <v>6384184</v>
      </c>
      <c r="J33" s="43"/>
      <c r="K33" s="44">
        <f t="shared" si="2"/>
        <v>2426524</v>
      </c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8"/>
      <c r="HM33" s="38"/>
      <c r="HN33" s="38"/>
      <c r="HO33" s="38"/>
      <c r="HP33" s="38"/>
      <c r="HQ33" s="38"/>
      <c r="HR33" s="38"/>
      <c r="HS33" s="38"/>
      <c r="HT33" s="38"/>
      <c r="HU33" s="38"/>
      <c r="HV33" s="38"/>
      <c r="HW33" s="38"/>
      <c r="HX33" s="38"/>
      <c r="HY33" s="38"/>
      <c r="HZ33" s="38"/>
      <c r="IA33" s="38"/>
      <c r="IB33" s="38"/>
      <c r="IC33" s="38"/>
      <c r="ID33" s="38"/>
      <c r="IE33" s="38"/>
      <c r="IF33" s="38"/>
      <c r="IG33" s="38"/>
    </row>
    <row r="34" spans="1:241" s="39" customFormat="1" ht="12.75" x14ac:dyDescent="0.2">
      <c r="A34" s="33" t="s">
        <v>101</v>
      </c>
      <c r="B34" s="34" t="s">
        <v>4</v>
      </c>
      <c r="C34" s="44">
        <v>3158951</v>
      </c>
      <c r="D34" s="36"/>
      <c r="E34" s="44">
        <v>0</v>
      </c>
      <c r="F34" s="36"/>
      <c r="G34" s="43">
        <f t="shared" si="1"/>
        <v>3158951</v>
      </c>
      <c r="H34" s="43"/>
      <c r="I34" s="44">
        <v>1183431</v>
      </c>
      <c r="J34" s="43"/>
      <c r="K34" s="44">
        <f>G34-I34</f>
        <v>1975520</v>
      </c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  <c r="HH34" s="38"/>
      <c r="HI34" s="38"/>
      <c r="HJ34" s="38"/>
      <c r="HK34" s="38"/>
      <c r="HL34" s="38"/>
      <c r="HM34" s="38"/>
      <c r="HN34" s="38"/>
      <c r="HO34" s="38"/>
      <c r="HP34" s="38"/>
      <c r="HQ34" s="38"/>
      <c r="HR34" s="38"/>
      <c r="HS34" s="38"/>
      <c r="HT34" s="38"/>
      <c r="HU34" s="38"/>
      <c r="HV34" s="38"/>
      <c r="HW34" s="38"/>
      <c r="HX34" s="38"/>
      <c r="HY34" s="38"/>
      <c r="HZ34" s="38"/>
      <c r="IA34" s="38"/>
      <c r="IB34" s="38"/>
      <c r="IC34" s="38"/>
      <c r="ID34" s="38"/>
      <c r="IE34" s="38"/>
      <c r="IF34" s="38"/>
      <c r="IG34" s="38"/>
    </row>
    <row r="35" spans="1:241" s="39" customFormat="1" ht="12.75" x14ac:dyDescent="0.2">
      <c r="A35" s="33" t="s">
        <v>22</v>
      </c>
      <c r="B35" s="34" t="s">
        <v>4</v>
      </c>
      <c r="C35" s="43">
        <v>41289005</v>
      </c>
      <c r="D35" s="36"/>
      <c r="E35" s="44">
        <v>0</v>
      </c>
      <c r="F35" s="45"/>
      <c r="G35" s="43">
        <f t="shared" si="1"/>
        <v>41289005</v>
      </c>
      <c r="H35" s="43"/>
      <c r="I35" s="44">
        <v>15349894</v>
      </c>
      <c r="J35" s="43"/>
      <c r="K35" s="44">
        <f t="shared" si="2"/>
        <v>25939111</v>
      </c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  <c r="HH35" s="38"/>
      <c r="HI35" s="38"/>
      <c r="HJ35" s="38"/>
      <c r="HK35" s="38"/>
      <c r="HL35" s="38"/>
      <c r="HM35" s="38"/>
      <c r="HN35" s="38"/>
      <c r="HO35" s="38"/>
      <c r="HP35" s="38"/>
      <c r="HQ35" s="38"/>
      <c r="HR35" s="38"/>
      <c r="HS35" s="38"/>
      <c r="HT35" s="38"/>
      <c r="HU35" s="38"/>
      <c r="HV35" s="38"/>
      <c r="HW35" s="38"/>
      <c r="HX35" s="38"/>
      <c r="HY35" s="38"/>
      <c r="HZ35" s="38"/>
      <c r="IA35" s="38"/>
      <c r="IB35" s="38"/>
      <c r="IC35" s="38"/>
      <c r="ID35" s="38"/>
      <c r="IE35" s="38"/>
      <c r="IF35" s="38"/>
      <c r="IG35" s="38"/>
    </row>
    <row r="36" spans="1:241" s="39" customFormat="1" ht="12.75" x14ac:dyDescent="0.2">
      <c r="A36" s="33" t="s">
        <v>21</v>
      </c>
      <c r="B36" s="34" t="s">
        <v>4</v>
      </c>
      <c r="C36" s="43">
        <v>8695924</v>
      </c>
      <c r="D36" s="45"/>
      <c r="E36" s="44">
        <v>0</v>
      </c>
      <c r="F36" s="45"/>
      <c r="G36" s="43">
        <f t="shared" si="1"/>
        <v>8695924</v>
      </c>
      <c r="H36" s="43"/>
      <c r="I36" s="44">
        <v>8352386</v>
      </c>
      <c r="J36" s="43"/>
      <c r="K36" s="44">
        <f>G36-I36</f>
        <v>343538</v>
      </c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38"/>
      <c r="EC36" s="38"/>
      <c r="ED36" s="38"/>
      <c r="EE36" s="38"/>
      <c r="EF36" s="38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  <c r="FE36" s="38"/>
      <c r="FF36" s="38"/>
      <c r="FG36" s="38"/>
      <c r="FH36" s="38"/>
      <c r="FI36" s="38"/>
      <c r="FJ36" s="38"/>
      <c r="FK36" s="38"/>
      <c r="FL36" s="38"/>
      <c r="FM36" s="38"/>
      <c r="FN36" s="38"/>
      <c r="FO36" s="38"/>
      <c r="FP36" s="38"/>
      <c r="FQ36" s="38"/>
      <c r="FR36" s="38"/>
      <c r="FS36" s="38"/>
      <c r="FT36" s="38"/>
      <c r="FU36" s="38"/>
      <c r="FV36" s="38"/>
      <c r="FW36" s="38"/>
      <c r="FX36" s="38"/>
      <c r="FY36" s="38"/>
      <c r="FZ36" s="38"/>
      <c r="GA36" s="38"/>
      <c r="GB36" s="38"/>
      <c r="GC36" s="38"/>
      <c r="GD36" s="38"/>
      <c r="GE36" s="38"/>
      <c r="GF36" s="38"/>
      <c r="GG36" s="38"/>
      <c r="GH36" s="38"/>
      <c r="GI36" s="38"/>
      <c r="GJ36" s="38"/>
      <c r="GK36" s="38"/>
      <c r="GL36" s="38"/>
      <c r="GM36" s="38"/>
      <c r="GN36" s="38"/>
      <c r="GO36" s="38"/>
      <c r="GP36" s="38"/>
      <c r="GQ36" s="38"/>
      <c r="GR36" s="38"/>
      <c r="GS36" s="38"/>
      <c r="GT36" s="38"/>
      <c r="GU36" s="38"/>
      <c r="GV36" s="38"/>
      <c r="GW36" s="38"/>
      <c r="GX36" s="38"/>
      <c r="GY36" s="38"/>
      <c r="GZ36" s="38"/>
      <c r="HA36" s="38"/>
      <c r="HB36" s="38"/>
      <c r="HC36" s="38"/>
      <c r="HD36" s="38"/>
      <c r="HE36" s="38"/>
      <c r="HF36" s="38"/>
      <c r="HG36" s="38"/>
      <c r="HH36" s="38"/>
      <c r="HI36" s="38"/>
      <c r="HJ36" s="38"/>
      <c r="HK36" s="38"/>
      <c r="HL36" s="38"/>
      <c r="HM36" s="38"/>
      <c r="HN36" s="38"/>
      <c r="HO36" s="38"/>
      <c r="HP36" s="38"/>
      <c r="HQ36" s="38"/>
      <c r="HR36" s="38"/>
      <c r="HS36" s="38"/>
      <c r="HT36" s="38"/>
      <c r="HU36" s="38"/>
      <c r="HV36" s="38"/>
      <c r="HW36" s="38"/>
      <c r="HX36" s="38"/>
      <c r="HY36" s="38"/>
      <c r="HZ36" s="38"/>
      <c r="IA36" s="38"/>
      <c r="IB36" s="38"/>
      <c r="IC36" s="38"/>
      <c r="ID36" s="38"/>
      <c r="IE36" s="38"/>
      <c r="IF36" s="38"/>
      <c r="IG36" s="38"/>
    </row>
    <row r="37" spans="1:241" s="39" customFormat="1" ht="12.75" x14ac:dyDescent="0.2">
      <c r="A37" s="33" t="s">
        <v>179</v>
      </c>
      <c r="B37" s="34" t="s">
        <v>4</v>
      </c>
      <c r="C37" s="43">
        <v>1368849</v>
      </c>
      <c r="D37" s="36"/>
      <c r="E37" s="44">
        <v>0</v>
      </c>
      <c r="F37" s="45"/>
      <c r="G37" s="43">
        <f t="shared" si="1"/>
        <v>1368849</v>
      </c>
      <c r="H37" s="43"/>
      <c r="I37" s="44">
        <v>1365423</v>
      </c>
      <c r="J37" s="43"/>
      <c r="K37" s="44">
        <f>G37-I37</f>
        <v>3426</v>
      </c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  <c r="DL37" s="38"/>
      <c r="DM37" s="38"/>
      <c r="DN37" s="38"/>
      <c r="DO37" s="38"/>
      <c r="DP37" s="38"/>
      <c r="DQ37" s="38"/>
      <c r="DR37" s="38"/>
      <c r="DS37" s="38"/>
      <c r="DT37" s="38"/>
      <c r="DU37" s="38"/>
      <c r="DV37" s="38"/>
      <c r="DW37" s="38"/>
      <c r="DX37" s="38"/>
      <c r="DY37" s="38"/>
      <c r="DZ37" s="38"/>
      <c r="EA37" s="38"/>
      <c r="EB37" s="38"/>
      <c r="EC37" s="3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  <c r="FE37" s="38"/>
      <c r="FF37" s="38"/>
      <c r="FG37" s="38"/>
      <c r="FH37" s="38"/>
      <c r="FI37" s="38"/>
      <c r="FJ37" s="38"/>
      <c r="FK37" s="38"/>
      <c r="FL37" s="38"/>
      <c r="FM37" s="38"/>
      <c r="FN37" s="38"/>
      <c r="FO37" s="38"/>
      <c r="FP37" s="38"/>
      <c r="FQ37" s="38"/>
      <c r="FR37" s="38"/>
      <c r="FS37" s="38"/>
      <c r="FT37" s="38"/>
      <c r="FU37" s="38"/>
      <c r="FV37" s="38"/>
      <c r="FW37" s="38"/>
      <c r="FX37" s="38"/>
      <c r="FY37" s="38"/>
      <c r="FZ37" s="38"/>
      <c r="GA37" s="38"/>
      <c r="GB37" s="38"/>
      <c r="GC37" s="38"/>
      <c r="GD37" s="38"/>
      <c r="GE37" s="38"/>
      <c r="GF37" s="38"/>
      <c r="GG37" s="38"/>
      <c r="GH37" s="38"/>
      <c r="GI37" s="38"/>
      <c r="GJ37" s="38"/>
      <c r="GK37" s="38"/>
      <c r="GL37" s="38"/>
      <c r="GM37" s="38"/>
      <c r="GN37" s="38"/>
      <c r="GO37" s="38"/>
      <c r="GP37" s="38"/>
      <c r="GQ37" s="38"/>
      <c r="GR37" s="38"/>
      <c r="GS37" s="38"/>
      <c r="GT37" s="38"/>
      <c r="GU37" s="38"/>
      <c r="GV37" s="38"/>
      <c r="GW37" s="38"/>
      <c r="GX37" s="38"/>
      <c r="GY37" s="38"/>
      <c r="GZ37" s="38"/>
      <c r="HA37" s="38"/>
      <c r="HB37" s="38"/>
      <c r="HC37" s="38"/>
      <c r="HD37" s="38"/>
      <c r="HE37" s="38"/>
      <c r="HF37" s="38"/>
      <c r="HG37" s="38"/>
      <c r="HH37" s="38"/>
      <c r="HI37" s="38"/>
      <c r="HJ37" s="38"/>
      <c r="HK37" s="38"/>
      <c r="HL37" s="38"/>
      <c r="HM37" s="38"/>
      <c r="HN37" s="38"/>
      <c r="HO37" s="38"/>
      <c r="HP37" s="38"/>
      <c r="HQ37" s="38"/>
      <c r="HR37" s="38"/>
      <c r="HS37" s="38"/>
      <c r="HT37" s="38"/>
      <c r="HU37" s="38"/>
      <c r="HV37" s="38"/>
      <c r="HW37" s="38"/>
      <c r="HX37" s="38"/>
      <c r="HY37" s="38"/>
      <c r="HZ37" s="38"/>
      <c r="IA37" s="38"/>
      <c r="IB37" s="38"/>
      <c r="IC37" s="38"/>
      <c r="ID37" s="38"/>
      <c r="IE37" s="38"/>
      <c r="IF37" s="38"/>
      <c r="IG37" s="38"/>
    </row>
    <row r="38" spans="1:241" s="39" customFormat="1" ht="12.75" x14ac:dyDescent="0.2">
      <c r="A38" s="33" t="s">
        <v>164</v>
      </c>
      <c r="B38" s="34"/>
      <c r="C38" s="43">
        <v>425792</v>
      </c>
      <c r="D38" s="45"/>
      <c r="E38" s="44">
        <v>0</v>
      </c>
      <c r="F38" s="45"/>
      <c r="G38" s="43">
        <f t="shared" si="1"/>
        <v>425792</v>
      </c>
      <c r="H38" s="43"/>
      <c r="I38" s="44">
        <v>277850</v>
      </c>
      <c r="J38" s="43"/>
      <c r="K38" s="44">
        <f>G38-I38</f>
        <v>147942</v>
      </c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38"/>
      <c r="ED38" s="38"/>
      <c r="EE38" s="38"/>
      <c r="EF38" s="38"/>
      <c r="EG38" s="38"/>
      <c r="EH38" s="38"/>
      <c r="EI38" s="38"/>
      <c r="EJ38" s="38"/>
      <c r="EK38" s="38"/>
      <c r="EL38" s="38"/>
      <c r="EM38" s="38"/>
      <c r="EN38" s="38"/>
      <c r="EO38" s="38"/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  <c r="FE38" s="38"/>
      <c r="FF38" s="38"/>
      <c r="FG38" s="38"/>
      <c r="FH38" s="38"/>
      <c r="FI38" s="38"/>
      <c r="FJ38" s="38"/>
      <c r="FK38" s="38"/>
      <c r="FL38" s="38"/>
      <c r="FM38" s="38"/>
      <c r="FN38" s="38"/>
      <c r="FO38" s="38"/>
      <c r="FP38" s="38"/>
      <c r="FQ38" s="38"/>
      <c r="FR38" s="38"/>
      <c r="FS38" s="38"/>
      <c r="FT38" s="38"/>
      <c r="FU38" s="38"/>
      <c r="FV38" s="38"/>
      <c r="FW38" s="38"/>
      <c r="FX38" s="38"/>
      <c r="FY38" s="38"/>
      <c r="FZ38" s="38"/>
      <c r="GA38" s="38"/>
      <c r="GB38" s="38"/>
      <c r="GC38" s="38"/>
      <c r="GD38" s="38"/>
      <c r="GE38" s="38"/>
      <c r="GF38" s="38"/>
      <c r="GG38" s="38"/>
      <c r="GH38" s="38"/>
      <c r="GI38" s="38"/>
      <c r="GJ38" s="38"/>
      <c r="GK38" s="38"/>
      <c r="GL38" s="38"/>
      <c r="GM38" s="38"/>
      <c r="GN38" s="38"/>
      <c r="GO38" s="38"/>
      <c r="GP38" s="38"/>
      <c r="GQ38" s="38"/>
      <c r="GR38" s="38"/>
      <c r="GS38" s="38"/>
      <c r="GT38" s="38"/>
      <c r="GU38" s="38"/>
      <c r="GV38" s="38"/>
      <c r="GW38" s="38"/>
      <c r="GX38" s="38"/>
      <c r="GY38" s="38"/>
      <c r="GZ38" s="38"/>
      <c r="HA38" s="38"/>
      <c r="HB38" s="38"/>
      <c r="HC38" s="38"/>
      <c r="HD38" s="38"/>
      <c r="HE38" s="38"/>
      <c r="HF38" s="38"/>
      <c r="HG38" s="38"/>
      <c r="HH38" s="38"/>
      <c r="HI38" s="38"/>
      <c r="HJ38" s="38"/>
      <c r="HK38" s="38"/>
      <c r="HL38" s="38"/>
      <c r="HM38" s="38"/>
      <c r="HN38" s="38"/>
      <c r="HO38" s="38"/>
      <c r="HP38" s="38"/>
      <c r="HQ38" s="38"/>
      <c r="HR38" s="38"/>
      <c r="HS38" s="38"/>
      <c r="HT38" s="38"/>
      <c r="HU38" s="38"/>
      <c r="HV38" s="38"/>
      <c r="HW38" s="38"/>
      <c r="HX38" s="38"/>
      <c r="HY38" s="38"/>
      <c r="HZ38" s="38"/>
      <c r="IA38" s="38"/>
      <c r="IB38" s="38"/>
      <c r="IC38" s="38"/>
      <c r="ID38" s="38"/>
      <c r="IE38" s="38"/>
      <c r="IF38" s="38"/>
      <c r="IG38" s="38"/>
    </row>
    <row r="39" spans="1:241" s="39" customFormat="1" ht="12.75" x14ac:dyDescent="0.2">
      <c r="A39" s="33" t="s">
        <v>23</v>
      </c>
      <c r="B39" s="34" t="s">
        <v>4</v>
      </c>
      <c r="C39" s="43">
        <v>124666</v>
      </c>
      <c r="D39" s="45"/>
      <c r="E39" s="44">
        <v>0</v>
      </c>
      <c r="F39" s="45"/>
      <c r="G39" s="43">
        <f t="shared" si="1"/>
        <v>124666</v>
      </c>
      <c r="H39" s="43"/>
      <c r="I39" s="44">
        <v>124666</v>
      </c>
      <c r="J39" s="43"/>
      <c r="K39" s="44">
        <f t="shared" si="2"/>
        <v>0</v>
      </c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  <c r="DB39" s="38"/>
      <c r="DC39" s="38"/>
      <c r="DD39" s="38"/>
      <c r="DE39" s="38"/>
      <c r="DF39" s="38"/>
      <c r="DG39" s="38"/>
      <c r="DH39" s="38"/>
      <c r="DI39" s="38"/>
      <c r="DJ39" s="38"/>
      <c r="DK39" s="38"/>
      <c r="DL39" s="38"/>
      <c r="DM39" s="38"/>
      <c r="DN39" s="38"/>
      <c r="DO39" s="38"/>
      <c r="DP39" s="38"/>
      <c r="DQ39" s="38"/>
      <c r="DR39" s="38"/>
      <c r="DS39" s="38"/>
      <c r="DT39" s="38"/>
      <c r="DU39" s="38"/>
      <c r="DV39" s="38"/>
      <c r="DW39" s="38"/>
      <c r="DX39" s="38"/>
      <c r="DY39" s="38"/>
      <c r="DZ39" s="38"/>
      <c r="EA39" s="38"/>
      <c r="EB39" s="38"/>
      <c r="EC39" s="38"/>
      <c r="ED39" s="38"/>
      <c r="EE39" s="38"/>
      <c r="EF39" s="38"/>
      <c r="EG39" s="38"/>
      <c r="EH39" s="38"/>
      <c r="EI39" s="38"/>
      <c r="EJ39" s="38"/>
      <c r="EK39" s="38"/>
      <c r="EL39" s="38"/>
      <c r="EM39" s="38"/>
      <c r="EN39" s="38"/>
      <c r="EO39" s="38"/>
      <c r="EP39" s="38"/>
      <c r="EQ39" s="38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8"/>
      <c r="FC39" s="38"/>
      <c r="FD39" s="38"/>
      <c r="FE39" s="38"/>
      <c r="FF39" s="38"/>
      <c r="FG39" s="38"/>
      <c r="FH39" s="38"/>
      <c r="FI39" s="38"/>
      <c r="FJ39" s="38"/>
      <c r="FK39" s="38"/>
      <c r="FL39" s="38"/>
      <c r="FM39" s="38"/>
      <c r="FN39" s="38"/>
      <c r="FO39" s="38"/>
      <c r="FP39" s="38"/>
      <c r="FQ39" s="38"/>
      <c r="FR39" s="38"/>
      <c r="FS39" s="38"/>
      <c r="FT39" s="38"/>
      <c r="FU39" s="38"/>
      <c r="FV39" s="38"/>
      <c r="FW39" s="38"/>
      <c r="FX39" s="38"/>
      <c r="FY39" s="38"/>
      <c r="FZ39" s="38"/>
      <c r="GA39" s="38"/>
      <c r="GB39" s="38"/>
      <c r="GC39" s="38"/>
      <c r="GD39" s="38"/>
      <c r="GE39" s="38"/>
      <c r="GF39" s="38"/>
      <c r="GG39" s="38"/>
      <c r="GH39" s="38"/>
      <c r="GI39" s="38"/>
      <c r="GJ39" s="38"/>
      <c r="GK39" s="38"/>
      <c r="GL39" s="38"/>
      <c r="GM39" s="38"/>
      <c r="GN39" s="38"/>
      <c r="GO39" s="38"/>
      <c r="GP39" s="38"/>
      <c r="GQ39" s="38"/>
      <c r="GR39" s="38"/>
      <c r="GS39" s="38"/>
      <c r="GT39" s="38"/>
      <c r="GU39" s="38"/>
      <c r="GV39" s="38"/>
      <c r="GW39" s="38"/>
      <c r="GX39" s="38"/>
      <c r="GY39" s="38"/>
      <c r="GZ39" s="38"/>
      <c r="HA39" s="38"/>
      <c r="HB39" s="38"/>
      <c r="HC39" s="38"/>
      <c r="HD39" s="38"/>
      <c r="HE39" s="38"/>
      <c r="HF39" s="38"/>
      <c r="HG39" s="38"/>
      <c r="HH39" s="38"/>
      <c r="HI39" s="38"/>
      <c r="HJ39" s="38"/>
      <c r="HK39" s="38"/>
      <c r="HL39" s="38"/>
      <c r="HM39" s="38"/>
      <c r="HN39" s="38"/>
      <c r="HO39" s="38"/>
      <c r="HP39" s="38"/>
      <c r="HQ39" s="38"/>
      <c r="HR39" s="38"/>
      <c r="HS39" s="38"/>
      <c r="HT39" s="38"/>
      <c r="HU39" s="38"/>
      <c r="HV39" s="38"/>
      <c r="HW39" s="38"/>
      <c r="HX39" s="38"/>
      <c r="HY39" s="38"/>
      <c r="HZ39" s="38"/>
      <c r="IA39" s="38"/>
      <c r="IB39" s="38"/>
      <c r="IC39" s="38"/>
      <c r="ID39" s="38"/>
      <c r="IE39" s="38"/>
      <c r="IF39" s="38"/>
      <c r="IG39" s="38"/>
    </row>
    <row r="40" spans="1:241" s="39" customFormat="1" ht="12.75" x14ac:dyDescent="0.2">
      <c r="A40" s="33" t="s">
        <v>24</v>
      </c>
      <c r="B40" s="34" t="s">
        <v>4</v>
      </c>
      <c r="C40" s="43">
        <v>77596</v>
      </c>
      <c r="D40" s="45"/>
      <c r="E40" s="44">
        <v>0</v>
      </c>
      <c r="F40" s="45"/>
      <c r="G40" s="43">
        <f t="shared" si="1"/>
        <v>77596</v>
      </c>
      <c r="H40" s="43"/>
      <c r="I40" s="44">
        <v>77596</v>
      </c>
      <c r="J40" s="43"/>
      <c r="K40" s="44">
        <f t="shared" si="2"/>
        <v>0</v>
      </c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8"/>
      <c r="DC40" s="38"/>
      <c r="DD40" s="38"/>
      <c r="DE40" s="38"/>
      <c r="DF40" s="38"/>
      <c r="DG40" s="38"/>
      <c r="DH40" s="38"/>
      <c r="DI40" s="38"/>
      <c r="DJ40" s="38"/>
      <c r="DK40" s="38"/>
      <c r="DL40" s="38"/>
      <c r="DM40" s="38"/>
      <c r="DN40" s="38"/>
      <c r="DO40" s="38"/>
      <c r="DP40" s="38"/>
      <c r="DQ40" s="38"/>
      <c r="DR40" s="38"/>
      <c r="DS40" s="38"/>
      <c r="DT40" s="38"/>
      <c r="DU40" s="38"/>
      <c r="DV40" s="38"/>
      <c r="DW40" s="38"/>
      <c r="DX40" s="38"/>
      <c r="DY40" s="38"/>
      <c r="DZ40" s="38"/>
      <c r="EA40" s="38"/>
      <c r="EB40" s="38"/>
      <c r="EC40" s="38"/>
      <c r="ED40" s="38"/>
      <c r="EE40" s="38"/>
      <c r="EF40" s="38"/>
      <c r="EG40" s="38"/>
      <c r="EH40" s="38"/>
      <c r="EI40" s="38"/>
      <c r="EJ40" s="38"/>
      <c r="EK40" s="38"/>
      <c r="EL40" s="38"/>
      <c r="EM40" s="38"/>
      <c r="EN40" s="38"/>
      <c r="EO40" s="38"/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  <c r="FE40" s="38"/>
      <c r="FF40" s="38"/>
      <c r="FG40" s="38"/>
      <c r="FH40" s="38"/>
      <c r="FI40" s="38"/>
      <c r="FJ40" s="38"/>
      <c r="FK40" s="38"/>
      <c r="FL40" s="38"/>
      <c r="FM40" s="38"/>
      <c r="FN40" s="38"/>
      <c r="FO40" s="38"/>
      <c r="FP40" s="38"/>
      <c r="FQ40" s="38"/>
      <c r="FR40" s="38"/>
      <c r="FS40" s="38"/>
      <c r="FT40" s="38"/>
      <c r="FU40" s="38"/>
      <c r="FV40" s="38"/>
      <c r="FW40" s="38"/>
      <c r="FX40" s="38"/>
      <c r="FY40" s="38"/>
      <c r="FZ40" s="38"/>
      <c r="GA40" s="38"/>
      <c r="GB40" s="38"/>
      <c r="GC40" s="38"/>
      <c r="GD40" s="38"/>
      <c r="GE40" s="38"/>
      <c r="GF40" s="38"/>
      <c r="GG40" s="38"/>
      <c r="GH40" s="38"/>
      <c r="GI40" s="38"/>
      <c r="GJ40" s="38"/>
      <c r="GK40" s="38"/>
      <c r="GL40" s="38"/>
      <c r="GM40" s="38"/>
      <c r="GN40" s="38"/>
      <c r="GO40" s="38"/>
      <c r="GP40" s="38"/>
      <c r="GQ40" s="38"/>
      <c r="GR40" s="38"/>
      <c r="GS40" s="38"/>
      <c r="GT40" s="38"/>
      <c r="GU40" s="38"/>
      <c r="GV40" s="38"/>
      <c r="GW40" s="38"/>
      <c r="GX40" s="38"/>
      <c r="GY40" s="38"/>
      <c r="GZ40" s="38"/>
      <c r="HA40" s="38"/>
      <c r="HB40" s="38"/>
      <c r="HC40" s="38"/>
      <c r="HD40" s="38"/>
      <c r="HE40" s="38"/>
      <c r="HF40" s="38"/>
      <c r="HG40" s="38"/>
      <c r="HH40" s="38"/>
      <c r="HI40" s="38"/>
      <c r="HJ40" s="38"/>
      <c r="HK40" s="38"/>
      <c r="HL40" s="38"/>
      <c r="HM40" s="38"/>
      <c r="HN40" s="38"/>
      <c r="HO40" s="38"/>
      <c r="HP40" s="38"/>
      <c r="HQ40" s="38"/>
      <c r="HR40" s="38"/>
      <c r="HS40" s="38"/>
      <c r="HT40" s="38"/>
      <c r="HU40" s="38"/>
      <c r="HV40" s="38"/>
      <c r="HW40" s="38"/>
      <c r="HX40" s="38"/>
      <c r="HY40" s="38"/>
      <c r="HZ40" s="38"/>
      <c r="IA40" s="38"/>
      <c r="IB40" s="38"/>
      <c r="IC40" s="38"/>
      <c r="ID40" s="38"/>
      <c r="IE40" s="38"/>
      <c r="IF40" s="38"/>
      <c r="IG40" s="38"/>
    </row>
    <row r="41" spans="1:241" s="39" customFormat="1" ht="12.75" x14ac:dyDescent="0.2">
      <c r="A41" s="33" t="s">
        <v>25</v>
      </c>
      <c r="B41" s="34" t="s">
        <v>4</v>
      </c>
      <c r="C41" s="43">
        <v>325694</v>
      </c>
      <c r="D41" s="45"/>
      <c r="E41" s="44">
        <v>0</v>
      </c>
      <c r="F41" s="45"/>
      <c r="G41" s="43">
        <f t="shared" si="1"/>
        <v>325694</v>
      </c>
      <c r="H41" s="43"/>
      <c r="I41" s="44">
        <v>325694</v>
      </c>
      <c r="J41" s="43"/>
      <c r="K41" s="44">
        <f t="shared" si="2"/>
        <v>0</v>
      </c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  <c r="DB41" s="38"/>
      <c r="DC41" s="38"/>
      <c r="DD41" s="38"/>
      <c r="DE41" s="38"/>
      <c r="DF41" s="38"/>
      <c r="DG41" s="38"/>
      <c r="DH41" s="38"/>
      <c r="DI41" s="38"/>
      <c r="DJ41" s="38"/>
      <c r="DK41" s="38"/>
      <c r="DL41" s="38"/>
      <c r="DM41" s="38"/>
      <c r="DN41" s="38"/>
      <c r="DO41" s="38"/>
      <c r="DP41" s="38"/>
      <c r="DQ41" s="38"/>
      <c r="DR41" s="38"/>
      <c r="DS41" s="38"/>
      <c r="DT41" s="38"/>
      <c r="DU41" s="38"/>
      <c r="DV41" s="38"/>
      <c r="DW41" s="38"/>
      <c r="DX41" s="38"/>
      <c r="DY41" s="38"/>
      <c r="DZ41" s="38"/>
      <c r="EA41" s="38"/>
      <c r="EB41" s="38"/>
      <c r="EC41" s="38"/>
      <c r="ED41" s="38"/>
      <c r="EE41" s="38"/>
      <c r="EF41" s="38"/>
      <c r="EG41" s="38"/>
      <c r="EH41" s="38"/>
      <c r="EI41" s="38"/>
      <c r="EJ41" s="38"/>
      <c r="EK41" s="38"/>
      <c r="EL41" s="38"/>
      <c r="EM41" s="38"/>
      <c r="EN41" s="38"/>
      <c r="EO41" s="38"/>
      <c r="EP41" s="38"/>
      <c r="EQ41" s="38"/>
      <c r="ER41" s="38"/>
      <c r="ES41" s="38"/>
      <c r="ET41" s="38"/>
      <c r="EU41" s="38"/>
      <c r="EV41" s="38"/>
      <c r="EW41" s="38"/>
      <c r="EX41" s="38"/>
      <c r="EY41" s="38"/>
      <c r="EZ41" s="38"/>
      <c r="FA41" s="38"/>
      <c r="FB41" s="38"/>
      <c r="FC41" s="38"/>
      <c r="FD41" s="38"/>
      <c r="FE41" s="38"/>
      <c r="FF41" s="38"/>
      <c r="FG41" s="38"/>
      <c r="FH41" s="38"/>
      <c r="FI41" s="38"/>
      <c r="FJ41" s="38"/>
      <c r="FK41" s="38"/>
      <c r="FL41" s="38"/>
      <c r="FM41" s="38"/>
      <c r="FN41" s="38"/>
      <c r="FO41" s="38"/>
      <c r="FP41" s="38"/>
      <c r="FQ41" s="38"/>
      <c r="FR41" s="38"/>
      <c r="FS41" s="38"/>
      <c r="FT41" s="38"/>
      <c r="FU41" s="38"/>
      <c r="FV41" s="38"/>
      <c r="FW41" s="38"/>
      <c r="FX41" s="38"/>
      <c r="FY41" s="38"/>
      <c r="FZ41" s="38"/>
      <c r="GA41" s="38"/>
      <c r="GB41" s="38"/>
      <c r="GC41" s="38"/>
      <c r="GD41" s="38"/>
      <c r="GE41" s="38"/>
      <c r="GF41" s="38"/>
      <c r="GG41" s="38"/>
      <c r="GH41" s="38"/>
      <c r="GI41" s="38"/>
      <c r="GJ41" s="38"/>
      <c r="GK41" s="38"/>
      <c r="GL41" s="38"/>
      <c r="GM41" s="38"/>
      <c r="GN41" s="38"/>
      <c r="GO41" s="38"/>
      <c r="GP41" s="38"/>
      <c r="GQ41" s="38"/>
      <c r="GR41" s="38"/>
      <c r="GS41" s="38"/>
      <c r="GT41" s="38"/>
      <c r="GU41" s="38"/>
      <c r="GV41" s="38"/>
      <c r="GW41" s="38"/>
      <c r="GX41" s="38"/>
      <c r="GY41" s="38"/>
      <c r="GZ41" s="38"/>
      <c r="HA41" s="38"/>
      <c r="HB41" s="38"/>
      <c r="HC41" s="38"/>
      <c r="HD41" s="38"/>
      <c r="HE41" s="38"/>
      <c r="HF41" s="38"/>
      <c r="HG41" s="38"/>
      <c r="HH41" s="38"/>
      <c r="HI41" s="38"/>
      <c r="HJ41" s="38"/>
      <c r="HK41" s="38"/>
      <c r="HL41" s="38"/>
      <c r="HM41" s="38"/>
      <c r="HN41" s="38"/>
      <c r="HO41" s="38"/>
      <c r="HP41" s="38"/>
      <c r="HQ41" s="38"/>
      <c r="HR41" s="38"/>
      <c r="HS41" s="38"/>
      <c r="HT41" s="38"/>
      <c r="HU41" s="38"/>
      <c r="HV41" s="38"/>
      <c r="HW41" s="38"/>
      <c r="HX41" s="38"/>
      <c r="HY41" s="38"/>
      <c r="HZ41" s="38"/>
      <c r="IA41" s="38"/>
      <c r="IB41" s="38"/>
      <c r="IC41" s="38"/>
      <c r="ID41" s="38"/>
      <c r="IE41" s="38"/>
      <c r="IF41" s="38"/>
      <c r="IG41" s="38"/>
    </row>
    <row r="42" spans="1:241" s="39" customFormat="1" ht="12.75" x14ac:dyDescent="0.2">
      <c r="A42" s="33" t="s">
        <v>26</v>
      </c>
      <c r="B42" s="34" t="s">
        <v>4</v>
      </c>
      <c r="C42" s="43">
        <v>239921</v>
      </c>
      <c r="D42" s="45"/>
      <c r="E42" s="44">
        <v>0</v>
      </c>
      <c r="F42" s="45"/>
      <c r="G42" s="43">
        <f t="shared" si="1"/>
        <v>239921</v>
      </c>
      <c r="H42" s="43"/>
      <c r="I42" s="44">
        <v>195572</v>
      </c>
      <c r="J42" s="43"/>
      <c r="K42" s="44">
        <f t="shared" si="2"/>
        <v>44349</v>
      </c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  <c r="DB42" s="38"/>
      <c r="DC42" s="38"/>
      <c r="DD42" s="38"/>
      <c r="DE42" s="38"/>
      <c r="DF42" s="38"/>
      <c r="DG42" s="38"/>
      <c r="DH42" s="38"/>
      <c r="DI42" s="38"/>
      <c r="DJ42" s="38"/>
      <c r="DK42" s="38"/>
      <c r="DL42" s="38"/>
      <c r="DM42" s="38"/>
      <c r="DN42" s="38"/>
      <c r="DO42" s="38"/>
      <c r="DP42" s="38"/>
      <c r="DQ42" s="38"/>
      <c r="DR42" s="38"/>
      <c r="DS42" s="38"/>
      <c r="DT42" s="38"/>
      <c r="DU42" s="38"/>
      <c r="DV42" s="38"/>
      <c r="DW42" s="38"/>
      <c r="DX42" s="38"/>
      <c r="DY42" s="38"/>
      <c r="DZ42" s="38"/>
      <c r="EA42" s="38"/>
      <c r="EB42" s="38"/>
      <c r="EC42" s="38"/>
      <c r="ED42" s="38"/>
      <c r="EE42" s="38"/>
      <c r="EF42" s="38"/>
      <c r="EG42" s="38"/>
      <c r="EH42" s="38"/>
      <c r="EI42" s="38"/>
      <c r="EJ42" s="38"/>
      <c r="EK42" s="38"/>
      <c r="EL42" s="38"/>
      <c r="EM42" s="38"/>
      <c r="EN42" s="38"/>
      <c r="EO42" s="38"/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  <c r="FE42" s="38"/>
      <c r="FF42" s="38"/>
      <c r="FG42" s="38"/>
      <c r="FH42" s="38"/>
      <c r="FI42" s="38"/>
      <c r="FJ42" s="38"/>
      <c r="FK42" s="38"/>
      <c r="FL42" s="38"/>
      <c r="FM42" s="38"/>
      <c r="FN42" s="38"/>
      <c r="FO42" s="38"/>
      <c r="FP42" s="38"/>
      <c r="FQ42" s="38"/>
      <c r="FR42" s="38"/>
      <c r="FS42" s="38"/>
      <c r="FT42" s="38"/>
      <c r="FU42" s="38"/>
      <c r="FV42" s="38"/>
      <c r="FW42" s="38"/>
      <c r="FX42" s="38"/>
      <c r="FY42" s="38"/>
      <c r="FZ42" s="38"/>
      <c r="GA42" s="38"/>
      <c r="GB42" s="38"/>
      <c r="GC42" s="38"/>
      <c r="GD42" s="38"/>
      <c r="GE42" s="38"/>
      <c r="GF42" s="38"/>
      <c r="GG42" s="38"/>
      <c r="GH42" s="38"/>
      <c r="GI42" s="38"/>
      <c r="GJ42" s="38"/>
      <c r="GK42" s="38"/>
      <c r="GL42" s="38"/>
      <c r="GM42" s="38"/>
      <c r="GN42" s="38"/>
      <c r="GO42" s="38"/>
      <c r="GP42" s="38"/>
      <c r="GQ42" s="38"/>
      <c r="GR42" s="38"/>
      <c r="GS42" s="38"/>
      <c r="GT42" s="38"/>
      <c r="GU42" s="38"/>
      <c r="GV42" s="38"/>
      <c r="GW42" s="38"/>
      <c r="GX42" s="38"/>
      <c r="GY42" s="38"/>
      <c r="GZ42" s="38"/>
      <c r="HA42" s="38"/>
      <c r="HB42" s="38"/>
      <c r="HC42" s="38"/>
      <c r="HD42" s="38"/>
      <c r="HE42" s="38"/>
      <c r="HF42" s="38"/>
      <c r="HG42" s="38"/>
      <c r="HH42" s="38"/>
      <c r="HI42" s="38"/>
      <c r="HJ42" s="38"/>
      <c r="HK42" s="38"/>
      <c r="HL42" s="38"/>
      <c r="HM42" s="38"/>
      <c r="HN42" s="38"/>
      <c r="HO42" s="38"/>
      <c r="HP42" s="38"/>
      <c r="HQ42" s="38"/>
      <c r="HR42" s="38"/>
      <c r="HS42" s="38"/>
      <c r="HT42" s="38"/>
      <c r="HU42" s="38"/>
      <c r="HV42" s="38"/>
      <c r="HW42" s="38"/>
      <c r="HX42" s="38"/>
      <c r="HY42" s="38"/>
      <c r="HZ42" s="38"/>
      <c r="IA42" s="38"/>
      <c r="IB42" s="38"/>
      <c r="IC42" s="38"/>
      <c r="ID42" s="38"/>
      <c r="IE42" s="38"/>
      <c r="IF42" s="38"/>
      <c r="IG42" s="38"/>
    </row>
    <row r="43" spans="1:241" s="39" customFormat="1" ht="12.75" x14ac:dyDescent="0.2">
      <c r="A43" s="33" t="s">
        <v>27</v>
      </c>
      <c r="B43" s="34" t="s">
        <v>4</v>
      </c>
      <c r="C43" s="43">
        <v>855678</v>
      </c>
      <c r="D43" s="45"/>
      <c r="E43" s="44">
        <v>0</v>
      </c>
      <c r="F43" s="45"/>
      <c r="G43" s="43">
        <f t="shared" si="1"/>
        <v>855678</v>
      </c>
      <c r="H43" s="43"/>
      <c r="I43" s="44">
        <v>577572</v>
      </c>
      <c r="J43" s="43"/>
      <c r="K43" s="44">
        <f t="shared" si="2"/>
        <v>278106</v>
      </c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  <c r="DB43" s="38"/>
      <c r="DC43" s="38"/>
      <c r="DD43" s="38"/>
      <c r="DE43" s="38"/>
      <c r="DF43" s="38"/>
      <c r="DG43" s="38"/>
      <c r="DH43" s="38"/>
      <c r="DI43" s="38"/>
      <c r="DJ43" s="38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38"/>
      <c r="ED43" s="38"/>
      <c r="EE43" s="38"/>
      <c r="EF43" s="38"/>
      <c r="EG43" s="38"/>
      <c r="EH43" s="38"/>
      <c r="EI43" s="38"/>
      <c r="EJ43" s="38"/>
      <c r="EK43" s="38"/>
      <c r="EL43" s="38"/>
      <c r="EM43" s="38"/>
      <c r="EN43" s="38"/>
      <c r="EO43" s="38"/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  <c r="FE43" s="38"/>
      <c r="FF43" s="38"/>
      <c r="FG43" s="38"/>
      <c r="FH43" s="38"/>
      <c r="FI43" s="38"/>
      <c r="FJ43" s="38"/>
      <c r="FK43" s="38"/>
      <c r="FL43" s="38"/>
      <c r="FM43" s="38"/>
      <c r="FN43" s="38"/>
      <c r="FO43" s="38"/>
      <c r="FP43" s="38"/>
      <c r="FQ43" s="38"/>
      <c r="FR43" s="38"/>
      <c r="FS43" s="38"/>
      <c r="FT43" s="38"/>
      <c r="FU43" s="38"/>
      <c r="FV43" s="38"/>
      <c r="FW43" s="38"/>
      <c r="FX43" s="38"/>
      <c r="FY43" s="38"/>
      <c r="FZ43" s="38"/>
      <c r="GA43" s="38"/>
      <c r="GB43" s="38"/>
      <c r="GC43" s="38"/>
      <c r="GD43" s="38"/>
      <c r="GE43" s="38"/>
      <c r="GF43" s="38"/>
      <c r="GG43" s="38"/>
      <c r="GH43" s="38"/>
      <c r="GI43" s="38"/>
      <c r="GJ43" s="38"/>
      <c r="GK43" s="38"/>
      <c r="GL43" s="38"/>
      <c r="GM43" s="38"/>
      <c r="GN43" s="38"/>
      <c r="GO43" s="38"/>
      <c r="GP43" s="38"/>
      <c r="GQ43" s="38"/>
      <c r="GR43" s="38"/>
      <c r="GS43" s="38"/>
      <c r="GT43" s="38"/>
      <c r="GU43" s="38"/>
      <c r="GV43" s="38"/>
      <c r="GW43" s="38"/>
      <c r="GX43" s="38"/>
      <c r="GY43" s="38"/>
      <c r="GZ43" s="38"/>
      <c r="HA43" s="38"/>
      <c r="HB43" s="38"/>
      <c r="HC43" s="38"/>
      <c r="HD43" s="38"/>
      <c r="HE43" s="38"/>
      <c r="HF43" s="38"/>
      <c r="HG43" s="38"/>
      <c r="HH43" s="38"/>
      <c r="HI43" s="38"/>
      <c r="HJ43" s="38"/>
      <c r="HK43" s="38"/>
      <c r="HL43" s="38"/>
      <c r="HM43" s="38"/>
      <c r="HN43" s="38"/>
      <c r="HO43" s="38"/>
      <c r="HP43" s="38"/>
      <c r="HQ43" s="38"/>
      <c r="HR43" s="38"/>
      <c r="HS43" s="38"/>
      <c r="HT43" s="38"/>
      <c r="HU43" s="38"/>
      <c r="HV43" s="38"/>
      <c r="HW43" s="38"/>
      <c r="HX43" s="38"/>
      <c r="HY43" s="38"/>
      <c r="HZ43" s="38"/>
      <c r="IA43" s="38"/>
      <c r="IB43" s="38"/>
      <c r="IC43" s="38"/>
      <c r="ID43" s="38"/>
      <c r="IE43" s="38"/>
      <c r="IF43" s="38"/>
      <c r="IG43" s="38"/>
    </row>
    <row r="44" spans="1:241" s="39" customFormat="1" ht="12.75" x14ac:dyDescent="0.2">
      <c r="A44" s="33" t="s">
        <v>28</v>
      </c>
      <c r="B44" s="34" t="s">
        <v>4</v>
      </c>
      <c r="C44" s="43">
        <v>782044</v>
      </c>
      <c r="D44" s="45"/>
      <c r="E44" s="44">
        <v>0</v>
      </c>
      <c r="F44" s="45"/>
      <c r="G44" s="43">
        <f t="shared" si="1"/>
        <v>782044</v>
      </c>
      <c r="H44" s="43"/>
      <c r="I44" s="44">
        <v>724064</v>
      </c>
      <c r="J44" s="43"/>
      <c r="K44" s="44">
        <f t="shared" si="2"/>
        <v>57980</v>
      </c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  <c r="DB44" s="38"/>
      <c r="DC44" s="38"/>
      <c r="DD44" s="38"/>
      <c r="DE44" s="38"/>
      <c r="DF44" s="38"/>
      <c r="DG44" s="38"/>
      <c r="DH44" s="38"/>
      <c r="DI44" s="38"/>
      <c r="DJ44" s="38"/>
      <c r="DK44" s="38"/>
      <c r="DL44" s="38"/>
      <c r="DM44" s="38"/>
      <c r="DN44" s="38"/>
      <c r="DO44" s="38"/>
      <c r="DP44" s="38"/>
      <c r="DQ44" s="38"/>
      <c r="DR44" s="38"/>
      <c r="DS44" s="38"/>
      <c r="DT44" s="38"/>
      <c r="DU44" s="38"/>
      <c r="DV44" s="38"/>
      <c r="DW44" s="38"/>
      <c r="DX44" s="38"/>
      <c r="DY44" s="38"/>
      <c r="DZ44" s="38"/>
      <c r="EA44" s="38"/>
      <c r="EB44" s="38"/>
      <c r="EC44" s="38"/>
      <c r="ED44" s="38"/>
      <c r="EE44" s="38"/>
      <c r="EF44" s="38"/>
      <c r="EG44" s="38"/>
      <c r="EH44" s="38"/>
      <c r="EI44" s="38"/>
      <c r="EJ44" s="38"/>
      <c r="EK44" s="38"/>
      <c r="EL44" s="38"/>
      <c r="EM44" s="38"/>
      <c r="EN44" s="38"/>
      <c r="EO44" s="38"/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  <c r="FE44" s="38"/>
      <c r="FF44" s="38"/>
      <c r="FG44" s="38"/>
      <c r="FH44" s="38"/>
      <c r="FI44" s="38"/>
      <c r="FJ44" s="38"/>
      <c r="FK44" s="38"/>
      <c r="FL44" s="38"/>
      <c r="FM44" s="38"/>
      <c r="FN44" s="38"/>
      <c r="FO44" s="38"/>
      <c r="FP44" s="38"/>
      <c r="FQ44" s="38"/>
      <c r="FR44" s="38"/>
      <c r="FS44" s="38"/>
      <c r="FT44" s="38"/>
      <c r="FU44" s="38"/>
      <c r="FV44" s="38"/>
      <c r="FW44" s="38"/>
      <c r="FX44" s="38"/>
      <c r="FY44" s="38"/>
      <c r="FZ44" s="38"/>
      <c r="GA44" s="38"/>
      <c r="GB44" s="38"/>
      <c r="GC44" s="38"/>
      <c r="GD44" s="38"/>
      <c r="GE44" s="38"/>
      <c r="GF44" s="38"/>
      <c r="GG44" s="38"/>
      <c r="GH44" s="38"/>
      <c r="GI44" s="38"/>
      <c r="GJ44" s="38"/>
      <c r="GK44" s="38"/>
      <c r="GL44" s="38"/>
      <c r="GM44" s="38"/>
      <c r="GN44" s="38"/>
      <c r="GO44" s="38"/>
      <c r="GP44" s="38"/>
      <c r="GQ44" s="38"/>
      <c r="GR44" s="38"/>
      <c r="GS44" s="38"/>
      <c r="GT44" s="38"/>
      <c r="GU44" s="38"/>
      <c r="GV44" s="38"/>
      <c r="GW44" s="38"/>
      <c r="GX44" s="38"/>
      <c r="GY44" s="38"/>
      <c r="GZ44" s="38"/>
      <c r="HA44" s="38"/>
      <c r="HB44" s="38"/>
      <c r="HC44" s="38"/>
      <c r="HD44" s="38"/>
      <c r="HE44" s="38"/>
      <c r="HF44" s="38"/>
      <c r="HG44" s="38"/>
      <c r="HH44" s="38"/>
      <c r="HI44" s="38"/>
      <c r="HJ44" s="38"/>
      <c r="HK44" s="38"/>
      <c r="HL44" s="38"/>
      <c r="HM44" s="38"/>
      <c r="HN44" s="38"/>
      <c r="HO44" s="38"/>
      <c r="HP44" s="38"/>
      <c r="HQ44" s="38"/>
      <c r="HR44" s="38"/>
      <c r="HS44" s="38"/>
      <c r="HT44" s="38"/>
      <c r="HU44" s="38"/>
      <c r="HV44" s="38"/>
      <c r="HW44" s="38"/>
      <c r="HX44" s="38"/>
      <c r="HY44" s="38"/>
      <c r="HZ44" s="38"/>
      <c r="IA44" s="38"/>
      <c r="IB44" s="38"/>
      <c r="IC44" s="38"/>
      <c r="ID44" s="38"/>
      <c r="IE44" s="38"/>
      <c r="IF44" s="38"/>
      <c r="IG44" s="38"/>
    </row>
    <row r="45" spans="1:241" s="39" customFormat="1" ht="12.75" x14ac:dyDescent="0.2">
      <c r="A45" s="33" t="s">
        <v>29</v>
      </c>
      <c r="B45" s="34" t="s">
        <v>4</v>
      </c>
      <c r="C45" s="43">
        <v>367104</v>
      </c>
      <c r="D45" s="45"/>
      <c r="E45" s="44">
        <v>0</v>
      </c>
      <c r="F45" s="45"/>
      <c r="G45" s="43">
        <f t="shared" si="1"/>
        <v>367104</v>
      </c>
      <c r="H45" s="43"/>
      <c r="I45" s="44">
        <v>361289</v>
      </c>
      <c r="J45" s="43"/>
      <c r="K45" s="44">
        <f t="shared" si="2"/>
        <v>5815</v>
      </c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  <c r="DG45" s="38"/>
      <c r="DH45" s="38"/>
      <c r="DI45" s="38"/>
      <c r="DJ45" s="38"/>
      <c r="DK45" s="38"/>
      <c r="DL45" s="38"/>
      <c r="DM45" s="38"/>
      <c r="DN45" s="38"/>
      <c r="DO45" s="38"/>
      <c r="DP45" s="38"/>
      <c r="DQ45" s="38"/>
      <c r="DR45" s="38"/>
      <c r="DS45" s="38"/>
      <c r="DT45" s="38"/>
      <c r="DU45" s="38"/>
      <c r="DV45" s="38"/>
      <c r="DW45" s="38"/>
      <c r="DX45" s="38"/>
      <c r="DY45" s="38"/>
      <c r="DZ45" s="38"/>
      <c r="EA45" s="38"/>
      <c r="EB45" s="38"/>
      <c r="EC45" s="38"/>
      <c r="ED45" s="38"/>
      <c r="EE45" s="38"/>
      <c r="EF45" s="38"/>
      <c r="EG45" s="38"/>
      <c r="EH45" s="38"/>
      <c r="EI45" s="38"/>
      <c r="EJ45" s="38"/>
      <c r="EK45" s="38"/>
      <c r="EL45" s="38"/>
      <c r="EM45" s="38"/>
      <c r="EN45" s="38"/>
      <c r="EO45" s="38"/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  <c r="FE45" s="38"/>
      <c r="FF45" s="38"/>
      <c r="FG45" s="38"/>
      <c r="FH45" s="38"/>
      <c r="FI45" s="38"/>
      <c r="FJ45" s="38"/>
      <c r="FK45" s="38"/>
      <c r="FL45" s="38"/>
      <c r="FM45" s="38"/>
      <c r="FN45" s="38"/>
      <c r="FO45" s="38"/>
      <c r="FP45" s="38"/>
      <c r="FQ45" s="38"/>
      <c r="FR45" s="38"/>
      <c r="FS45" s="38"/>
      <c r="FT45" s="38"/>
      <c r="FU45" s="38"/>
      <c r="FV45" s="38"/>
      <c r="FW45" s="38"/>
      <c r="FX45" s="38"/>
      <c r="FY45" s="38"/>
      <c r="FZ45" s="38"/>
      <c r="GA45" s="38"/>
      <c r="GB45" s="38"/>
      <c r="GC45" s="38"/>
      <c r="GD45" s="38"/>
      <c r="GE45" s="38"/>
      <c r="GF45" s="38"/>
      <c r="GG45" s="38"/>
      <c r="GH45" s="38"/>
      <c r="GI45" s="38"/>
      <c r="GJ45" s="38"/>
      <c r="GK45" s="38"/>
      <c r="GL45" s="38"/>
      <c r="GM45" s="38"/>
      <c r="GN45" s="38"/>
      <c r="GO45" s="38"/>
      <c r="GP45" s="38"/>
      <c r="GQ45" s="38"/>
      <c r="GR45" s="38"/>
      <c r="GS45" s="38"/>
      <c r="GT45" s="38"/>
      <c r="GU45" s="38"/>
      <c r="GV45" s="38"/>
      <c r="GW45" s="38"/>
      <c r="GX45" s="38"/>
      <c r="GY45" s="38"/>
      <c r="GZ45" s="38"/>
      <c r="HA45" s="38"/>
      <c r="HB45" s="38"/>
      <c r="HC45" s="38"/>
      <c r="HD45" s="38"/>
      <c r="HE45" s="38"/>
      <c r="HF45" s="38"/>
      <c r="HG45" s="38"/>
      <c r="HH45" s="38"/>
      <c r="HI45" s="38"/>
      <c r="HJ45" s="38"/>
      <c r="HK45" s="38"/>
      <c r="HL45" s="38"/>
      <c r="HM45" s="38"/>
      <c r="HN45" s="38"/>
      <c r="HO45" s="38"/>
      <c r="HP45" s="38"/>
      <c r="HQ45" s="38"/>
      <c r="HR45" s="38"/>
      <c r="HS45" s="38"/>
      <c r="HT45" s="38"/>
      <c r="HU45" s="38"/>
      <c r="HV45" s="38"/>
      <c r="HW45" s="38"/>
      <c r="HX45" s="38"/>
      <c r="HY45" s="38"/>
      <c r="HZ45" s="38"/>
      <c r="IA45" s="38"/>
      <c r="IB45" s="38"/>
      <c r="IC45" s="38"/>
      <c r="ID45" s="38"/>
      <c r="IE45" s="38"/>
      <c r="IF45" s="38"/>
      <c r="IG45" s="38"/>
    </row>
    <row r="46" spans="1:241" s="39" customFormat="1" ht="12.75" x14ac:dyDescent="0.2">
      <c r="A46" s="33" t="s">
        <v>180</v>
      </c>
      <c r="B46" s="34" t="s">
        <v>4</v>
      </c>
      <c r="C46" s="43">
        <v>588507</v>
      </c>
      <c r="D46" s="45"/>
      <c r="E46" s="44">
        <v>65571</v>
      </c>
      <c r="F46" s="45"/>
      <c r="G46" s="43">
        <f t="shared" si="1"/>
        <v>654078</v>
      </c>
      <c r="H46" s="43"/>
      <c r="I46" s="44">
        <v>121746</v>
      </c>
      <c r="J46" s="43"/>
      <c r="K46" s="44">
        <f t="shared" si="2"/>
        <v>532332</v>
      </c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8"/>
      <c r="DC46" s="38"/>
      <c r="DD46" s="38"/>
      <c r="DE46" s="38"/>
      <c r="DF46" s="38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38"/>
      <c r="DU46" s="38"/>
      <c r="DV46" s="38"/>
      <c r="DW46" s="38"/>
      <c r="DX46" s="38"/>
      <c r="DY46" s="38"/>
      <c r="DZ46" s="38"/>
      <c r="EA46" s="38"/>
      <c r="EB46" s="38"/>
      <c r="EC46" s="38"/>
      <c r="ED46" s="38"/>
      <c r="EE46" s="38"/>
      <c r="EF46" s="38"/>
      <c r="EG46" s="38"/>
      <c r="EH46" s="38"/>
      <c r="EI46" s="38"/>
      <c r="EJ46" s="38"/>
      <c r="EK46" s="38"/>
      <c r="EL46" s="38"/>
      <c r="EM46" s="38"/>
      <c r="EN46" s="38"/>
      <c r="EO46" s="38"/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  <c r="FE46" s="38"/>
      <c r="FF46" s="38"/>
      <c r="FG46" s="38"/>
      <c r="FH46" s="38"/>
      <c r="FI46" s="38"/>
      <c r="FJ46" s="38"/>
      <c r="FK46" s="38"/>
      <c r="FL46" s="38"/>
      <c r="FM46" s="38"/>
      <c r="FN46" s="38"/>
      <c r="FO46" s="38"/>
      <c r="FP46" s="38"/>
      <c r="FQ46" s="38"/>
      <c r="FR46" s="38"/>
      <c r="FS46" s="38"/>
      <c r="FT46" s="38"/>
      <c r="FU46" s="38"/>
      <c r="FV46" s="38"/>
      <c r="FW46" s="38"/>
      <c r="FX46" s="38"/>
      <c r="FY46" s="38"/>
      <c r="FZ46" s="38"/>
      <c r="GA46" s="38"/>
      <c r="GB46" s="38"/>
      <c r="GC46" s="38"/>
      <c r="GD46" s="38"/>
      <c r="GE46" s="38"/>
      <c r="GF46" s="38"/>
      <c r="GG46" s="38"/>
      <c r="GH46" s="38"/>
      <c r="GI46" s="38"/>
      <c r="GJ46" s="38"/>
      <c r="GK46" s="38"/>
      <c r="GL46" s="38"/>
      <c r="GM46" s="38"/>
      <c r="GN46" s="38"/>
      <c r="GO46" s="38"/>
      <c r="GP46" s="38"/>
      <c r="GQ46" s="38"/>
      <c r="GR46" s="38"/>
      <c r="GS46" s="38"/>
      <c r="GT46" s="38"/>
      <c r="GU46" s="38"/>
      <c r="GV46" s="38"/>
      <c r="GW46" s="38"/>
      <c r="GX46" s="38"/>
      <c r="GY46" s="38"/>
      <c r="GZ46" s="38"/>
      <c r="HA46" s="38"/>
      <c r="HB46" s="38"/>
      <c r="HC46" s="38"/>
      <c r="HD46" s="38"/>
      <c r="HE46" s="38"/>
      <c r="HF46" s="38"/>
      <c r="HG46" s="38"/>
      <c r="HH46" s="38"/>
      <c r="HI46" s="38"/>
      <c r="HJ46" s="38"/>
      <c r="HK46" s="38"/>
      <c r="HL46" s="38"/>
      <c r="HM46" s="38"/>
      <c r="HN46" s="38"/>
      <c r="HO46" s="38"/>
      <c r="HP46" s="38"/>
      <c r="HQ46" s="38"/>
      <c r="HR46" s="38"/>
      <c r="HS46" s="38"/>
      <c r="HT46" s="38"/>
      <c r="HU46" s="38"/>
      <c r="HV46" s="38"/>
      <c r="HW46" s="38"/>
      <c r="HX46" s="38"/>
      <c r="HY46" s="38"/>
      <c r="HZ46" s="38"/>
      <c r="IA46" s="38"/>
      <c r="IB46" s="38"/>
      <c r="IC46" s="38"/>
      <c r="ID46" s="38"/>
      <c r="IE46" s="38"/>
      <c r="IF46" s="38"/>
      <c r="IG46" s="38"/>
    </row>
    <row r="47" spans="1:241" s="39" customFormat="1" ht="12.75" x14ac:dyDescent="0.2">
      <c r="A47" s="33" t="s">
        <v>189</v>
      </c>
      <c r="B47" s="34"/>
      <c r="C47" s="43">
        <v>7267384</v>
      </c>
      <c r="D47" s="45"/>
      <c r="E47" s="44">
        <v>529199</v>
      </c>
      <c r="F47" s="45"/>
      <c r="G47" s="43">
        <f t="shared" si="1"/>
        <v>7796583</v>
      </c>
      <c r="H47" s="43"/>
      <c r="I47" s="44">
        <v>6545638</v>
      </c>
      <c r="J47" s="43"/>
      <c r="K47" s="44">
        <f>G47-I47</f>
        <v>1250945</v>
      </c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  <c r="DB47" s="38"/>
      <c r="DC47" s="38"/>
      <c r="DD47" s="38"/>
      <c r="DE47" s="38"/>
      <c r="DF47" s="38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38"/>
      <c r="DU47" s="38"/>
      <c r="DV47" s="38"/>
      <c r="DW47" s="38"/>
      <c r="DX47" s="38"/>
      <c r="DY47" s="38"/>
      <c r="DZ47" s="38"/>
      <c r="EA47" s="38"/>
      <c r="EB47" s="38"/>
      <c r="EC47" s="38"/>
      <c r="ED47" s="38"/>
      <c r="EE47" s="38"/>
      <c r="EF47" s="38"/>
      <c r="EG47" s="38"/>
      <c r="EH47" s="38"/>
      <c r="EI47" s="38"/>
      <c r="EJ47" s="38"/>
      <c r="EK47" s="38"/>
      <c r="EL47" s="38"/>
      <c r="EM47" s="38"/>
      <c r="EN47" s="38"/>
      <c r="EO47" s="38"/>
      <c r="EP47" s="38"/>
      <c r="EQ47" s="38"/>
      <c r="ER47" s="38"/>
      <c r="ES47" s="38"/>
      <c r="ET47" s="38"/>
      <c r="EU47" s="38"/>
      <c r="EV47" s="38"/>
      <c r="EW47" s="38"/>
      <c r="EX47" s="38"/>
      <c r="EY47" s="38"/>
      <c r="EZ47" s="38"/>
      <c r="FA47" s="38"/>
      <c r="FB47" s="38"/>
      <c r="FC47" s="38"/>
      <c r="FD47" s="38"/>
      <c r="FE47" s="38"/>
      <c r="FF47" s="38"/>
      <c r="FG47" s="38"/>
      <c r="FH47" s="38"/>
      <c r="FI47" s="38"/>
      <c r="FJ47" s="38"/>
      <c r="FK47" s="38"/>
      <c r="FL47" s="38"/>
      <c r="FM47" s="38"/>
      <c r="FN47" s="38"/>
      <c r="FO47" s="38"/>
      <c r="FP47" s="38"/>
      <c r="FQ47" s="38"/>
      <c r="FR47" s="38"/>
      <c r="FS47" s="38"/>
      <c r="FT47" s="38"/>
      <c r="FU47" s="38"/>
      <c r="FV47" s="38"/>
      <c r="FW47" s="38"/>
      <c r="FX47" s="38"/>
      <c r="FY47" s="38"/>
      <c r="FZ47" s="38"/>
      <c r="GA47" s="38"/>
      <c r="GB47" s="38"/>
      <c r="GC47" s="38"/>
      <c r="GD47" s="38"/>
      <c r="GE47" s="38"/>
      <c r="GF47" s="38"/>
      <c r="GG47" s="38"/>
      <c r="GH47" s="38"/>
      <c r="GI47" s="38"/>
      <c r="GJ47" s="38"/>
      <c r="GK47" s="38"/>
      <c r="GL47" s="38"/>
      <c r="GM47" s="38"/>
      <c r="GN47" s="38"/>
      <c r="GO47" s="38"/>
      <c r="GP47" s="38"/>
      <c r="GQ47" s="38"/>
      <c r="GR47" s="38"/>
      <c r="GS47" s="38"/>
      <c r="GT47" s="38"/>
      <c r="GU47" s="38"/>
      <c r="GV47" s="38"/>
      <c r="GW47" s="38"/>
      <c r="GX47" s="38"/>
      <c r="GY47" s="38"/>
      <c r="GZ47" s="38"/>
      <c r="HA47" s="38"/>
      <c r="HB47" s="38"/>
      <c r="HC47" s="38"/>
      <c r="HD47" s="38"/>
      <c r="HE47" s="38"/>
      <c r="HF47" s="38"/>
      <c r="HG47" s="38"/>
      <c r="HH47" s="38"/>
      <c r="HI47" s="38"/>
      <c r="HJ47" s="38"/>
      <c r="HK47" s="38"/>
      <c r="HL47" s="38"/>
      <c r="HM47" s="38"/>
      <c r="HN47" s="38"/>
      <c r="HO47" s="38"/>
      <c r="HP47" s="38"/>
      <c r="HQ47" s="38"/>
      <c r="HR47" s="38"/>
      <c r="HS47" s="38"/>
      <c r="HT47" s="38"/>
      <c r="HU47" s="38"/>
      <c r="HV47" s="38"/>
      <c r="HW47" s="38"/>
      <c r="HX47" s="38"/>
      <c r="HY47" s="38"/>
      <c r="HZ47" s="38"/>
      <c r="IA47" s="38"/>
      <c r="IB47" s="38"/>
      <c r="IC47" s="38"/>
      <c r="ID47" s="38"/>
      <c r="IE47" s="38"/>
      <c r="IF47" s="38"/>
      <c r="IG47" s="38"/>
    </row>
    <row r="48" spans="1:241" s="39" customFormat="1" ht="12.75" x14ac:dyDescent="0.2">
      <c r="A48" s="33" t="s">
        <v>30</v>
      </c>
      <c r="B48" s="34" t="s">
        <v>4</v>
      </c>
      <c r="C48" s="43">
        <v>514278</v>
      </c>
      <c r="D48" s="45"/>
      <c r="E48" s="44">
        <v>0</v>
      </c>
      <c r="F48" s="45"/>
      <c r="G48" s="43">
        <f t="shared" si="1"/>
        <v>514278</v>
      </c>
      <c r="H48" s="43"/>
      <c r="I48" s="44">
        <v>214680</v>
      </c>
      <c r="J48" s="43"/>
      <c r="K48" s="44">
        <f t="shared" si="2"/>
        <v>299598</v>
      </c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38"/>
      <c r="ED48" s="38"/>
      <c r="EE48" s="38"/>
      <c r="EF48" s="38"/>
      <c r="EG48" s="38"/>
      <c r="EH48" s="38"/>
      <c r="EI48" s="38"/>
      <c r="EJ48" s="38"/>
      <c r="EK48" s="38"/>
      <c r="EL48" s="38"/>
      <c r="EM48" s="38"/>
      <c r="EN48" s="38"/>
      <c r="EO48" s="38"/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  <c r="FE48" s="38"/>
      <c r="FF48" s="38"/>
      <c r="FG48" s="38"/>
      <c r="FH48" s="38"/>
      <c r="FI48" s="38"/>
      <c r="FJ48" s="38"/>
      <c r="FK48" s="38"/>
      <c r="FL48" s="38"/>
      <c r="FM48" s="38"/>
      <c r="FN48" s="38"/>
      <c r="FO48" s="38"/>
      <c r="FP48" s="38"/>
      <c r="FQ48" s="38"/>
      <c r="FR48" s="38"/>
      <c r="FS48" s="38"/>
      <c r="FT48" s="38"/>
      <c r="FU48" s="38"/>
      <c r="FV48" s="38"/>
      <c r="FW48" s="38"/>
      <c r="FX48" s="38"/>
      <c r="FY48" s="38"/>
      <c r="FZ48" s="38"/>
      <c r="GA48" s="38"/>
      <c r="GB48" s="38"/>
      <c r="GC48" s="38"/>
      <c r="GD48" s="38"/>
      <c r="GE48" s="38"/>
      <c r="GF48" s="38"/>
      <c r="GG48" s="38"/>
      <c r="GH48" s="38"/>
      <c r="GI48" s="38"/>
      <c r="GJ48" s="38"/>
      <c r="GK48" s="38"/>
      <c r="GL48" s="38"/>
      <c r="GM48" s="38"/>
      <c r="GN48" s="38"/>
      <c r="GO48" s="38"/>
      <c r="GP48" s="38"/>
      <c r="GQ48" s="38"/>
      <c r="GR48" s="38"/>
      <c r="GS48" s="38"/>
      <c r="GT48" s="38"/>
      <c r="GU48" s="38"/>
      <c r="GV48" s="38"/>
      <c r="GW48" s="38"/>
      <c r="GX48" s="38"/>
      <c r="GY48" s="38"/>
      <c r="GZ48" s="38"/>
      <c r="HA48" s="38"/>
      <c r="HB48" s="38"/>
      <c r="HC48" s="38"/>
      <c r="HD48" s="38"/>
      <c r="HE48" s="38"/>
      <c r="HF48" s="38"/>
      <c r="HG48" s="38"/>
      <c r="HH48" s="38"/>
      <c r="HI48" s="38"/>
      <c r="HJ48" s="38"/>
      <c r="HK48" s="38"/>
      <c r="HL48" s="38"/>
      <c r="HM48" s="38"/>
      <c r="HN48" s="38"/>
      <c r="HO48" s="38"/>
      <c r="HP48" s="38"/>
      <c r="HQ48" s="38"/>
      <c r="HR48" s="38"/>
      <c r="HS48" s="38"/>
      <c r="HT48" s="38"/>
      <c r="HU48" s="38"/>
      <c r="HV48" s="38"/>
      <c r="HW48" s="38"/>
      <c r="HX48" s="38"/>
      <c r="HY48" s="38"/>
      <c r="HZ48" s="38"/>
      <c r="IA48" s="38"/>
      <c r="IB48" s="38"/>
      <c r="IC48" s="38"/>
      <c r="ID48" s="38"/>
      <c r="IE48" s="38"/>
      <c r="IF48" s="38"/>
      <c r="IG48" s="38"/>
    </row>
    <row r="49" spans="1:241" s="39" customFormat="1" ht="12.75" x14ac:dyDescent="0.2">
      <c r="A49" s="33" t="s">
        <v>31</v>
      </c>
      <c r="B49" s="34" t="s">
        <v>4</v>
      </c>
      <c r="C49" s="43">
        <v>752790</v>
      </c>
      <c r="D49" s="45"/>
      <c r="E49" s="44">
        <v>0</v>
      </c>
      <c r="F49" s="45"/>
      <c r="G49" s="43">
        <f t="shared" si="1"/>
        <v>752790</v>
      </c>
      <c r="H49" s="43"/>
      <c r="I49" s="44">
        <v>621219</v>
      </c>
      <c r="J49" s="43"/>
      <c r="K49" s="44">
        <f t="shared" si="2"/>
        <v>131571</v>
      </c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8"/>
      <c r="DC49" s="38"/>
      <c r="DD49" s="38"/>
      <c r="DE49" s="38"/>
      <c r="DF49" s="38"/>
      <c r="DG49" s="38"/>
      <c r="DH49" s="38"/>
      <c r="DI49" s="38"/>
      <c r="DJ49" s="38"/>
      <c r="DK49" s="38"/>
      <c r="DL49" s="38"/>
      <c r="DM49" s="38"/>
      <c r="DN49" s="38"/>
      <c r="DO49" s="38"/>
      <c r="DP49" s="38"/>
      <c r="DQ49" s="38"/>
      <c r="DR49" s="38"/>
      <c r="DS49" s="38"/>
      <c r="DT49" s="38"/>
      <c r="DU49" s="38"/>
      <c r="DV49" s="38"/>
      <c r="DW49" s="38"/>
      <c r="DX49" s="38"/>
      <c r="DY49" s="38"/>
      <c r="DZ49" s="38"/>
      <c r="EA49" s="38"/>
      <c r="EB49" s="38"/>
      <c r="EC49" s="38"/>
      <c r="ED49" s="38"/>
      <c r="EE49" s="38"/>
      <c r="EF49" s="38"/>
      <c r="EG49" s="38"/>
      <c r="EH49" s="38"/>
      <c r="EI49" s="38"/>
      <c r="EJ49" s="38"/>
      <c r="EK49" s="38"/>
      <c r="EL49" s="38"/>
      <c r="EM49" s="38"/>
      <c r="EN49" s="38"/>
      <c r="EO49" s="38"/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  <c r="FE49" s="38"/>
      <c r="FF49" s="38"/>
      <c r="FG49" s="38"/>
      <c r="FH49" s="38"/>
      <c r="FI49" s="38"/>
      <c r="FJ49" s="38"/>
      <c r="FK49" s="38"/>
      <c r="FL49" s="38"/>
      <c r="FM49" s="38"/>
      <c r="FN49" s="38"/>
      <c r="FO49" s="38"/>
      <c r="FP49" s="38"/>
      <c r="FQ49" s="38"/>
      <c r="FR49" s="38"/>
      <c r="FS49" s="38"/>
      <c r="FT49" s="38"/>
      <c r="FU49" s="38"/>
      <c r="FV49" s="38"/>
      <c r="FW49" s="38"/>
      <c r="FX49" s="38"/>
      <c r="FY49" s="38"/>
      <c r="FZ49" s="38"/>
      <c r="GA49" s="38"/>
      <c r="GB49" s="38"/>
      <c r="GC49" s="38"/>
      <c r="GD49" s="38"/>
      <c r="GE49" s="38"/>
      <c r="GF49" s="38"/>
      <c r="GG49" s="38"/>
      <c r="GH49" s="38"/>
      <c r="GI49" s="38"/>
      <c r="GJ49" s="38"/>
      <c r="GK49" s="38"/>
      <c r="GL49" s="38"/>
      <c r="GM49" s="38"/>
      <c r="GN49" s="38"/>
      <c r="GO49" s="38"/>
      <c r="GP49" s="38"/>
      <c r="GQ49" s="38"/>
      <c r="GR49" s="38"/>
      <c r="GS49" s="38"/>
      <c r="GT49" s="38"/>
      <c r="GU49" s="38"/>
      <c r="GV49" s="38"/>
      <c r="GW49" s="38"/>
      <c r="GX49" s="38"/>
      <c r="GY49" s="38"/>
      <c r="GZ49" s="38"/>
      <c r="HA49" s="38"/>
      <c r="HB49" s="38"/>
      <c r="HC49" s="38"/>
      <c r="HD49" s="38"/>
      <c r="HE49" s="38"/>
      <c r="HF49" s="38"/>
      <c r="HG49" s="38"/>
      <c r="HH49" s="38"/>
      <c r="HI49" s="38"/>
      <c r="HJ49" s="38"/>
      <c r="HK49" s="38"/>
      <c r="HL49" s="38"/>
      <c r="HM49" s="38"/>
      <c r="HN49" s="38"/>
      <c r="HO49" s="38"/>
      <c r="HP49" s="38"/>
      <c r="HQ49" s="38"/>
      <c r="HR49" s="38"/>
      <c r="HS49" s="38"/>
      <c r="HT49" s="38"/>
      <c r="HU49" s="38"/>
      <c r="HV49" s="38"/>
      <c r="HW49" s="38"/>
      <c r="HX49" s="38"/>
      <c r="HY49" s="38"/>
      <c r="HZ49" s="38"/>
      <c r="IA49" s="38"/>
      <c r="IB49" s="38"/>
      <c r="IC49" s="38"/>
      <c r="ID49" s="38"/>
      <c r="IE49" s="38"/>
      <c r="IF49" s="38"/>
      <c r="IG49" s="38"/>
    </row>
    <row r="50" spans="1:241" s="39" customFormat="1" ht="12.75" x14ac:dyDescent="0.2">
      <c r="A50" s="33" t="s">
        <v>170</v>
      </c>
      <c r="B50" s="34"/>
      <c r="C50" s="43">
        <v>28800</v>
      </c>
      <c r="D50" s="45"/>
      <c r="E50" s="44">
        <v>0</v>
      </c>
      <c r="F50" s="45"/>
      <c r="G50" s="43">
        <f t="shared" si="1"/>
        <v>28800</v>
      </c>
      <c r="H50" s="43"/>
      <c r="I50" s="44">
        <v>26640</v>
      </c>
      <c r="J50" s="43"/>
      <c r="K50" s="44">
        <f>G50-I50</f>
        <v>2160</v>
      </c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8"/>
      <c r="DK50" s="38"/>
      <c r="DL50" s="38"/>
      <c r="DM50" s="38"/>
      <c r="DN50" s="38"/>
      <c r="DO50" s="38"/>
      <c r="DP50" s="38"/>
      <c r="DQ50" s="38"/>
      <c r="DR50" s="38"/>
      <c r="DS50" s="38"/>
      <c r="DT50" s="38"/>
      <c r="DU50" s="38"/>
      <c r="DV50" s="38"/>
      <c r="DW50" s="38"/>
      <c r="DX50" s="38"/>
      <c r="DY50" s="38"/>
      <c r="DZ50" s="38"/>
      <c r="EA50" s="38"/>
      <c r="EB50" s="38"/>
      <c r="EC50" s="38"/>
      <c r="ED50" s="38"/>
      <c r="EE50" s="38"/>
      <c r="EF50" s="38"/>
      <c r="EG50" s="38"/>
      <c r="EH50" s="38"/>
      <c r="EI50" s="38"/>
      <c r="EJ50" s="38"/>
      <c r="EK50" s="38"/>
      <c r="EL50" s="38"/>
      <c r="EM50" s="38"/>
      <c r="EN50" s="38"/>
      <c r="EO50" s="38"/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  <c r="FE50" s="38"/>
      <c r="FF50" s="38"/>
      <c r="FG50" s="38"/>
      <c r="FH50" s="38"/>
      <c r="FI50" s="38"/>
      <c r="FJ50" s="38"/>
      <c r="FK50" s="38"/>
      <c r="FL50" s="38"/>
      <c r="FM50" s="38"/>
      <c r="FN50" s="38"/>
      <c r="FO50" s="38"/>
      <c r="FP50" s="38"/>
      <c r="FQ50" s="38"/>
      <c r="FR50" s="38"/>
      <c r="FS50" s="38"/>
      <c r="FT50" s="38"/>
      <c r="FU50" s="38"/>
      <c r="FV50" s="38"/>
      <c r="FW50" s="38"/>
      <c r="FX50" s="38"/>
      <c r="FY50" s="38"/>
      <c r="FZ50" s="38"/>
      <c r="GA50" s="38"/>
      <c r="GB50" s="38"/>
      <c r="GC50" s="38"/>
      <c r="GD50" s="38"/>
      <c r="GE50" s="38"/>
      <c r="GF50" s="38"/>
      <c r="GG50" s="38"/>
      <c r="GH50" s="38"/>
      <c r="GI50" s="38"/>
      <c r="GJ50" s="38"/>
      <c r="GK50" s="38"/>
      <c r="GL50" s="38"/>
      <c r="GM50" s="38"/>
      <c r="GN50" s="38"/>
      <c r="GO50" s="38"/>
      <c r="GP50" s="38"/>
      <c r="GQ50" s="38"/>
      <c r="GR50" s="38"/>
      <c r="GS50" s="38"/>
      <c r="GT50" s="38"/>
      <c r="GU50" s="38"/>
      <c r="GV50" s="38"/>
      <c r="GW50" s="38"/>
      <c r="GX50" s="38"/>
      <c r="GY50" s="38"/>
      <c r="GZ50" s="38"/>
      <c r="HA50" s="38"/>
      <c r="HB50" s="38"/>
      <c r="HC50" s="38"/>
      <c r="HD50" s="38"/>
      <c r="HE50" s="38"/>
      <c r="HF50" s="38"/>
      <c r="HG50" s="38"/>
      <c r="HH50" s="38"/>
      <c r="HI50" s="38"/>
      <c r="HJ50" s="38"/>
      <c r="HK50" s="38"/>
      <c r="HL50" s="38"/>
      <c r="HM50" s="38"/>
      <c r="HN50" s="38"/>
      <c r="HO50" s="38"/>
      <c r="HP50" s="38"/>
      <c r="HQ50" s="38"/>
      <c r="HR50" s="38"/>
      <c r="HS50" s="38"/>
      <c r="HT50" s="38"/>
      <c r="HU50" s="38"/>
      <c r="HV50" s="38"/>
      <c r="HW50" s="38"/>
      <c r="HX50" s="38"/>
      <c r="HY50" s="38"/>
      <c r="HZ50" s="38"/>
      <c r="IA50" s="38"/>
      <c r="IB50" s="38"/>
      <c r="IC50" s="38"/>
      <c r="ID50" s="38"/>
      <c r="IE50" s="38"/>
      <c r="IF50" s="38"/>
      <c r="IG50" s="38"/>
    </row>
    <row r="51" spans="1:241" s="39" customFormat="1" ht="12.75" x14ac:dyDescent="0.2">
      <c r="A51" s="33" t="s">
        <v>169</v>
      </c>
      <c r="B51" s="34"/>
      <c r="C51" s="43">
        <v>28028</v>
      </c>
      <c r="D51" s="45"/>
      <c r="E51" s="44">
        <v>0</v>
      </c>
      <c r="F51" s="45"/>
      <c r="G51" s="43">
        <f t="shared" si="1"/>
        <v>28028</v>
      </c>
      <c r="H51" s="43"/>
      <c r="I51" s="44">
        <v>28028</v>
      </c>
      <c r="J51" s="43"/>
      <c r="K51" s="44">
        <f t="shared" si="2"/>
        <v>0</v>
      </c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  <c r="CK51" s="38"/>
      <c r="CL51" s="38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  <c r="DB51" s="38"/>
      <c r="DC51" s="38"/>
      <c r="DD51" s="38"/>
      <c r="DE51" s="38"/>
      <c r="DF51" s="38"/>
      <c r="DG51" s="38"/>
      <c r="DH51" s="38"/>
      <c r="DI51" s="38"/>
      <c r="DJ51" s="38"/>
      <c r="DK51" s="38"/>
      <c r="DL51" s="38"/>
      <c r="DM51" s="38"/>
      <c r="DN51" s="38"/>
      <c r="DO51" s="38"/>
      <c r="DP51" s="38"/>
      <c r="DQ51" s="38"/>
      <c r="DR51" s="38"/>
      <c r="DS51" s="38"/>
      <c r="DT51" s="38"/>
      <c r="DU51" s="38"/>
      <c r="DV51" s="38"/>
      <c r="DW51" s="38"/>
      <c r="DX51" s="38"/>
      <c r="DY51" s="38"/>
      <c r="DZ51" s="38"/>
      <c r="EA51" s="38"/>
      <c r="EB51" s="38"/>
      <c r="EC51" s="38"/>
      <c r="ED51" s="38"/>
      <c r="EE51" s="38"/>
      <c r="EF51" s="38"/>
      <c r="EG51" s="38"/>
      <c r="EH51" s="38"/>
      <c r="EI51" s="38"/>
      <c r="EJ51" s="38"/>
      <c r="EK51" s="38"/>
      <c r="EL51" s="38"/>
      <c r="EM51" s="38"/>
      <c r="EN51" s="38"/>
      <c r="EO51" s="38"/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  <c r="FE51" s="38"/>
      <c r="FF51" s="38"/>
      <c r="FG51" s="38"/>
      <c r="FH51" s="38"/>
      <c r="FI51" s="38"/>
      <c r="FJ51" s="38"/>
      <c r="FK51" s="38"/>
      <c r="FL51" s="38"/>
      <c r="FM51" s="38"/>
      <c r="FN51" s="38"/>
      <c r="FO51" s="38"/>
      <c r="FP51" s="38"/>
      <c r="FQ51" s="38"/>
      <c r="FR51" s="38"/>
      <c r="FS51" s="38"/>
      <c r="FT51" s="38"/>
      <c r="FU51" s="38"/>
      <c r="FV51" s="38"/>
      <c r="FW51" s="38"/>
      <c r="FX51" s="38"/>
      <c r="FY51" s="38"/>
      <c r="FZ51" s="38"/>
      <c r="GA51" s="38"/>
      <c r="GB51" s="38"/>
      <c r="GC51" s="38"/>
      <c r="GD51" s="38"/>
      <c r="GE51" s="38"/>
      <c r="GF51" s="38"/>
      <c r="GG51" s="38"/>
      <c r="GH51" s="38"/>
      <c r="GI51" s="38"/>
      <c r="GJ51" s="38"/>
      <c r="GK51" s="38"/>
      <c r="GL51" s="38"/>
      <c r="GM51" s="38"/>
      <c r="GN51" s="38"/>
      <c r="GO51" s="38"/>
      <c r="GP51" s="38"/>
      <c r="GQ51" s="38"/>
      <c r="GR51" s="38"/>
      <c r="GS51" s="38"/>
      <c r="GT51" s="38"/>
      <c r="GU51" s="38"/>
      <c r="GV51" s="38"/>
      <c r="GW51" s="38"/>
      <c r="GX51" s="38"/>
      <c r="GY51" s="38"/>
      <c r="GZ51" s="38"/>
      <c r="HA51" s="38"/>
      <c r="HB51" s="38"/>
      <c r="HC51" s="38"/>
      <c r="HD51" s="38"/>
      <c r="HE51" s="38"/>
      <c r="HF51" s="38"/>
      <c r="HG51" s="38"/>
      <c r="HH51" s="38"/>
      <c r="HI51" s="38"/>
      <c r="HJ51" s="38"/>
      <c r="HK51" s="38"/>
      <c r="HL51" s="38"/>
      <c r="HM51" s="38"/>
      <c r="HN51" s="38"/>
      <c r="HO51" s="38"/>
      <c r="HP51" s="38"/>
      <c r="HQ51" s="38"/>
      <c r="HR51" s="38"/>
      <c r="HS51" s="38"/>
      <c r="HT51" s="38"/>
      <c r="HU51" s="38"/>
      <c r="HV51" s="38"/>
      <c r="HW51" s="38"/>
      <c r="HX51" s="38"/>
      <c r="HY51" s="38"/>
      <c r="HZ51" s="38"/>
      <c r="IA51" s="38"/>
      <c r="IB51" s="38"/>
      <c r="IC51" s="38"/>
      <c r="ID51" s="38"/>
      <c r="IE51" s="38"/>
      <c r="IF51" s="38"/>
      <c r="IG51" s="38"/>
    </row>
    <row r="52" spans="1:241" s="39" customFormat="1" ht="12.75" x14ac:dyDescent="0.2">
      <c r="A52" s="33" t="s">
        <v>150</v>
      </c>
      <c r="B52" s="34" t="s">
        <v>4</v>
      </c>
      <c r="C52" s="43">
        <v>2407445</v>
      </c>
      <c r="D52" s="45"/>
      <c r="E52" s="44">
        <v>0</v>
      </c>
      <c r="F52" s="45"/>
      <c r="G52" s="43">
        <f t="shared" si="1"/>
        <v>2407445</v>
      </c>
      <c r="H52" s="43"/>
      <c r="I52" s="44">
        <v>2345090</v>
      </c>
      <c r="J52" s="43"/>
      <c r="K52" s="44">
        <f>G52-I52</f>
        <v>62355</v>
      </c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38"/>
      <c r="DF52" s="38"/>
      <c r="DG52" s="38"/>
      <c r="DH52" s="38"/>
      <c r="DI52" s="38"/>
      <c r="DJ52" s="38"/>
      <c r="DK52" s="38"/>
      <c r="DL52" s="38"/>
      <c r="DM52" s="38"/>
      <c r="DN52" s="38"/>
      <c r="DO52" s="38"/>
      <c r="DP52" s="38"/>
      <c r="DQ52" s="38"/>
      <c r="DR52" s="38"/>
      <c r="DS52" s="38"/>
      <c r="DT52" s="38"/>
      <c r="DU52" s="38"/>
      <c r="DV52" s="38"/>
      <c r="DW52" s="38"/>
      <c r="DX52" s="38"/>
      <c r="DY52" s="38"/>
      <c r="DZ52" s="38"/>
      <c r="EA52" s="38"/>
      <c r="EB52" s="38"/>
      <c r="EC52" s="38"/>
      <c r="ED52" s="38"/>
      <c r="EE52" s="38"/>
      <c r="EF52" s="38"/>
      <c r="EG52" s="38"/>
      <c r="EH52" s="38"/>
      <c r="EI52" s="38"/>
      <c r="EJ52" s="38"/>
      <c r="EK52" s="38"/>
      <c r="EL52" s="38"/>
      <c r="EM52" s="38"/>
      <c r="EN52" s="38"/>
      <c r="EO52" s="38"/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  <c r="FE52" s="38"/>
      <c r="FF52" s="38"/>
      <c r="FG52" s="38"/>
      <c r="FH52" s="38"/>
      <c r="FI52" s="38"/>
      <c r="FJ52" s="38"/>
      <c r="FK52" s="38"/>
      <c r="FL52" s="38"/>
      <c r="FM52" s="38"/>
      <c r="FN52" s="38"/>
      <c r="FO52" s="38"/>
      <c r="FP52" s="38"/>
      <c r="FQ52" s="38"/>
      <c r="FR52" s="38"/>
      <c r="FS52" s="38"/>
      <c r="FT52" s="38"/>
      <c r="FU52" s="38"/>
      <c r="FV52" s="38"/>
      <c r="FW52" s="38"/>
      <c r="FX52" s="38"/>
      <c r="FY52" s="38"/>
      <c r="FZ52" s="38"/>
      <c r="GA52" s="38"/>
      <c r="GB52" s="38"/>
      <c r="GC52" s="38"/>
      <c r="GD52" s="38"/>
      <c r="GE52" s="38"/>
      <c r="GF52" s="38"/>
      <c r="GG52" s="38"/>
      <c r="GH52" s="38"/>
      <c r="GI52" s="38"/>
      <c r="GJ52" s="38"/>
      <c r="GK52" s="38"/>
      <c r="GL52" s="38"/>
      <c r="GM52" s="38"/>
      <c r="GN52" s="38"/>
      <c r="GO52" s="38"/>
      <c r="GP52" s="38"/>
      <c r="GQ52" s="38"/>
      <c r="GR52" s="38"/>
      <c r="GS52" s="38"/>
      <c r="GT52" s="38"/>
      <c r="GU52" s="38"/>
      <c r="GV52" s="38"/>
      <c r="GW52" s="38"/>
      <c r="GX52" s="38"/>
      <c r="GY52" s="38"/>
      <c r="GZ52" s="38"/>
      <c r="HA52" s="38"/>
      <c r="HB52" s="38"/>
      <c r="HC52" s="38"/>
      <c r="HD52" s="38"/>
      <c r="HE52" s="38"/>
      <c r="HF52" s="38"/>
      <c r="HG52" s="38"/>
      <c r="HH52" s="38"/>
      <c r="HI52" s="38"/>
      <c r="HJ52" s="38"/>
      <c r="HK52" s="38"/>
      <c r="HL52" s="38"/>
      <c r="HM52" s="38"/>
      <c r="HN52" s="38"/>
      <c r="HO52" s="38"/>
      <c r="HP52" s="38"/>
      <c r="HQ52" s="38"/>
      <c r="HR52" s="38"/>
      <c r="HS52" s="38"/>
      <c r="HT52" s="38"/>
      <c r="HU52" s="38"/>
      <c r="HV52" s="38"/>
      <c r="HW52" s="38"/>
      <c r="HX52" s="38"/>
      <c r="HY52" s="38"/>
      <c r="HZ52" s="38"/>
      <c r="IA52" s="38"/>
      <c r="IB52" s="38"/>
      <c r="IC52" s="38"/>
      <c r="ID52" s="38"/>
      <c r="IE52" s="38"/>
      <c r="IF52" s="38"/>
      <c r="IG52" s="38"/>
    </row>
    <row r="53" spans="1:241" s="39" customFormat="1" ht="12.75" x14ac:dyDescent="0.2">
      <c r="A53" s="33" t="s">
        <v>32</v>
      </c>
      <c r="B53" s="34" t="s">
        <v>4</v>
      </c>
      <c r="C53" s="43">
        <v>1706215</v>
      </c>
      <c r="D53" s="36"/>
      <c r="E53" s="44">
        <v>0</v>
      </c>
      <c r="F53" s="36"/>
      <c r="G53" s="43">
        <f t="shared" si="1"/>
        <v>1706215</v>
      </c>
      <c r="H53" s="43"/>
      <c r="I53" s="44">
        <v>1547863</v>
      </c>
      <c r="J53" s="43"/>
      <c r="K53" s="44">
        <f t="shared" si="2"/>
        <v>158352</v>
      </c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  <c r="CH53" s="38"/>
      <c r="CI53" s="38"/>
      <c r="CJ53" s="38"/>
      <c r="CK53" s="38"/>
      <c r="CL53" s="38"/>
      <c r="CM53" s="38"/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  <c r="DB53" s="38"/>
      <c r="DC53" s="38"/>
      <c r="DD53" s="38"/>
      <c r="DE53" s="38"/>
      <c r="DF53" s="38"/>
      <c r="DG53" s="38"/>
      <c r="DH53" s="38"/>
      <c r="DI53" s="38"/>
      <c r="DJ53" s="38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38"/>
      <c r="ED53" s="38"/>
      <c r="EE53" s="38"/>
      <c r="EF53" s="38"/>
      <c r="EG53" s="38"/>
      <c r="EH53" s="38"/>
      <c r="EI53" s="38"/>
      <c r="EJ53" s="38"/>
      <c r="EK53" s="38"/>
      <c r="EL53" s="38"/>
      <c r="EM53" s="38"/>
      <c r="EN53" s="38"/>
      <c r="EO53" s="38"/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  <c r="FE53" s="38"/>
      <c r="FF53" s="38"/>
      <c r="FG53" s="38"/>
      <c r="FH53" s="38"/>
      <c r="FI53" s="38"/>
      <c r="FJ53" s="38"/>
      <c r="FK53" s="38"/>
      <c r="FL53" s="38"/>
      <c r="FM53" s="38"/>
      <c r="FN53" s="38"/>
      <c r="FO53" s="38"/>
      <c r="FP53" s="38"/>
      <c r="FQ53" s="38"/>
      <c r="FR53" s="38"/>
      <c r="FS53" s="38"/>
      <c r="FT53" s="38"/>
      <c r="FU53" s="38"/>
      <c r="FV53" s="38"/>
      <c r="FW53" s="38"/>
      <c r="FX53" s="38"/>
      <c r="FY53" s="38"/>
      <c r="FZ53" s="38"/>
      <c r="GA53" s="38"/>
      <c r="GB53" s="38"/>
      <c r="GC53" s="38"/>
      <c r="GD53" s="38"/>
      <c r="GE53" s="38"/>
      <c r="GF53" s="38"/>
      <c r="GG53" s="38"/>
      <c r="GH53" s="38"/>
      <c r="GI53" s="38"/>
      <c r="GJ53" s="38"/>
      <c r="GK53" s="38"/>
      <c r="GL53" s="38"/>
      <c r="GM53" s="38"/>
      <c r="GN53" s="38"/>
      <c r="GO53" s="38"/>
      <c r="GP53" s="38"/>
      <c r="GQ53" s="38"/>
      <c r="GR53" s="38"/>
      <c r="GS53" s="38"/>
      <c r="GT53" s="38"/>
      <c r="GU53" s="38"/>
      <c r="GV53" s="38"/>
      <c r="GW53" s="38"/>
      <c r="GX53" s="38"/>
      <c r="GY53" s="38"/>
      <c r="GZ53" s="38"/>
      <c r="HA53" s="38"/>
      <c r="HB53" s="38"/>
      <c r="HC53" s="38"/>
      <c r="HD53" s="38"/>
      <c r="HE53" s="38"/>
      <c r="HF53" s="38"/>
      <c r="HG53" s="38"/>
      <c r="HH53" s="38"/>
      <c r="HI53" s="38"/>
      <c r="HJ53" s="38"/>
      <c r="HK53" s="38"/>
      <c r="HL53" s="38"/>
      <c r="HM53" s="38"/>
      <c r="HN53" s="38"/>
      <c r="HO53" s="38"/>
      <c r="HP53" s="38"/>
      <c r="HQ53" s="38"/>
      <c r="HR53" s="38"/>
      <c r="HS53" s="38"/>
      <c r="HT53" s="38"/>
      <c r="HU53" s="38"/>
      <c r="HV53" s="38"/>
      <c r="HW53" s="38"/>
      <c r="HX53" s="38"/>
      <c r="HY53" s="38"/>
      <c r="HZ53" s="38"/>
      <c r="IA53" s="38"/>
      <c r="IB53" s="38"/>
      <c r="IC53" s="38"/>
      <c r="ID53" s="38"/>
      <c r="IE53" s="38"/>
      <c r="IF53" s="38"/>
      <c r="IG53" s="38"/>
    </row>
    <row r="54" spans="1:241" s="39" customFormat="1" ht="12.75" x14ac:dyDescent="0.2">
      <c r="A54" s="33" t="s">
        <v>190</v>
      </c>
      <c r="B54" s="34" t="s">
        <v>4</v>
      </c>
      <c r="C54" s="43">
        <v>148473</v>
      </c>
      <c r="D54" s="45"/>
      <c r="E54" s="44">
        <v>0</v>
      </c>
      <c r="F54" s="45"/>
      <c r="G54" s="43">
        <f t="shared" si="1"/>
        <v>148473</v>
      </c>
      <c r="H54" s="43"/>
      <c r="I54" s="44">
        <v>124865</v>
      </c>
      <c r="J54" s="43"/>
      <c r="K54" s="44">
        <f>G54-I54</f>
        <v>23608</v>
      </c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  <c r="DB54" s="38"/>
      <c r="DC54" s="38"/>
      <c r="DD54" s="38"/>
      <c r="DE54" s="38"/>
      <c r="DF54" s="38"/>
      <c r="DG54" s="38"/>
      <c r="DH54" s="38"/>
      <c r="DI54" s="38"/>
      <c r="DJ54" s="38"/>
      <c r="DK54" s="38"/>
      <c r="DL54" s="38"/>
      <c r="DM54" s="38"/>
      <c r="DN54" s="38"/>
      <c r="DO54" s="38"/>
      <c r="DP54" s="38"/>
      <c r="DQ54" s="38"/>
      <c r="DR54" s="38"/>
      <c r="DS54" s="38"/>
      <c r="DT54" s="38"/>
      <c r="DU54" s="38"/>
      <c r="DV54" s="38"/>
      <c r="DW54" s="38"/>
      <c r="DX54" s="38"/>
      <c r="DY54" s="38"/>
      <c r="DZ54" s="38"/>
      <c r="EA54" s="38"/>
      <c r="EB54" s="38"/>
      <c r="EC54" s="38"/>
      <c r="ED54" s="38"/>
      <c r="EE54" s="38"/>
      <c r="EF54" s="38"/>
      <c r="EG54" s="38"/>
      <c r="EH54" s="38"/>
      <c r="EI54" s="38"/>
      <c r="EJ54" s="38"/>
      <c r="EK54" s="38"/>
      <c r="EL54" s="38"/>
      <c r="EM54" s="38"/>
      <c r="EN54" s="38"/>
      <c r="EO54" s="38"/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  <c r="FE54" s="38"/>
      <c r="FF54" s="38"/>
      <c r="FG54" s="38"/>
      <c r="FH54" s="38"/>
      <c r="FI54" s="38"/>
      <c r="FJ54" s="38"/>
      <c r="FK54" s="38"/>
      <c r="FL54" s="38"/>
      <c r="FM54" s="38"/>
      <c r="FN54" s="38"/>
      <c r="FO54" s="38"/>
      <c r="FP54" s="38"/>
      <c r="FQ54" s="38"/>
      <c r="FR54" s="38"/>
      <c r="FS54" s="38"/>
      <c r="FT54" s="38"/>
      <c r="FU54" s="38"/>
      <c r="FV54" s="38"/>
      <c r="FW54" s="38"/>
      <c r="FX54" s="38"/>
      <c r="FY54" s="38"/>
      <c r="FZ54" s="38"/>
      <c r="GA54" s="38"/>
      <c r="GB54" s="38"/>
      <c r="GC54" s="38"/>
      <c r="GD54" s="38"/>
      <c r="GE54" s="38"/>
      <c r="GF54" s="38"/>
      <c r="GG54" s="38"/>
      <c r="GH54" s="38"/>
      <c r="GI54" s="38"/>
      <c r="GJ54" s="38"/>
      <c r="GK54" s="38"/>
      <c r="GL54" s="38"/>
      <c r="GM54" s="38"/>
      <c r="GN54" s="38"/>
      <c r="GO54" s="38"/>
      <c r="GP54" s="38"/>
      <c r="GQ54" s="38"/>
      <c r="GR54" s="38"/>
      <c r="GS54" s="38"/>
      <c r="GT54" s="38"/>
      <c r="GU54" s="38"/>
      <c r="GV54" s="38"/>
      <c r="GW54" s="38"/>
      <c r="GX54" s="38"/>
      <c r="GY54" s="38"/>
      <c r="GZ54" s="38"/>
      <c r="HA54" s="38"/>
      <c r="HB54" s="38"/>
      <c r="HC54" s="38"/>
      <c r="HD54" s="38"/>
      <c r="HE54" s="38"/>
      <c r="HF54" s="38"/>
      <c r="HG54" s="38"/>
      <c r="HH54" s="38"/>
      <c r="HI54" s="38"/>
      <c r="HJ54" s="38"/>
      <c r="HK54" s="38"/>
      <c r="HL54" s="38"/>
      <c r="HM54" s="38"/>
      <c r="HN54" s="38"/>
      <c r="HO54" s="38"/>
      <c r="HP54" s="38"/>
      <c r="HQ54" s="38"/>
      <c r="HR54" s="38"/>
      <c r="HS54" s="38"/>
      <c r="HT54" s="38"/>
      <c r="HU54" s="38"/>
      <c r="HV54" s="38"/>
      <c r="HW54" s="38"/>
      <c r="HX54" s="38"/>
      <c r="HY54" s="38"/>
      <c r="HZ54" s="38"/>
      <c r="IA54" s="38"/>
      <c r="IB54" s="38"/>
      <c r="IC54" s="38"/>
      <c r="ID54" s="38"/>
      <c r="IE54" s="38"/>
      <c r="IF54" s="38"/>
      <c r="IG54" s="38"/>
    </row>
    <row r="55" spans="1:241" s="39" customFormat="1" ht="12.75" x14ac:dyDescent="0.2">
      <c r="A55" s="33" t="s">
        <v>191</v>
      </c>
      <c r="B55" s="34" t="s">
        <v>4</v>
      </c>
      <c r="C55" s="43">
        <v>26336662</v>
      </c>
      <c r="D55" s="45"/>
      <c r="E55" s="44">
        <v>0</v>
      </c>
      <c r="F55" s="45"/>
      <c r="G55" s="43">
        <f t="shared" si="1"/>
        <v>26336662</v>
      </c>
      <c r="H55" s="43"/>
      <c r="I55" s="44">
        <v>10426350</v>
      </c>
      <c r="J55" s="43"/>
      <c r="K55" s="44">
        <f>G55-I55</f>
        <v>15910312</v>
      </c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  <c r="DB55" s="38"/>
      <c r="DC55" s="38"/>
      <c r="DD55" s="38"/>
      <c r="DE55" s="38"/>
      <c r="DF55" s="38"/>
      <c r="DG55" s="38"/>
      <c r="DH55" s="38"/>
      <c r="DI55" s="38"/>
      <c r="DJ55" s="38"/>
      <c r="DK55" s="38"/>
      <c r="DL55" s="38"/>
      <c r="DM55" s="38"/>
      <c r="DN55" s="38"/>
      <c r="DO55" s="38"/>
      <c r="DP55" s="38"/>
      <c r="DQ55" s="38"/>
      <c r="DR55" s="38"/>
      <c r="DS55" s="38"/>
      <c r="DT55" s="38"/>
      <c r="DU55" s="38"/>
      <c r="DV55" s="38"/>
      <c r="DW55" s="38"/>
      <c r="DX55" s="38"/>
      <c r="DY55" s="38"/>
      <c r="DZ55" s="38"/>
      <c r="EA55" s="38"/>
      <c r="EB55" s="38"/>
      <c r="EC55" s="38"/>
      <c r="ED55" s="38"/>
      <c r="EE55" s="38"/>
      <c r="EF55" s="38"/>
      <c r="EG55" s="38"/>
      <c r="EH55" s="38"/>
      <c r="EI55" s="38"/>
      <c r="EJ55" s="38"/>
      <c r="EK55" s="38"/>
      <c r="EL55" s="38"/>
      <c r="EM55" s="38"/>
      <c r="EN55" s="38"/>
      <c r="EO55" s="38"/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  <c r="FE55" s="38"/>
      <c r="FF55" s="38"/>
      <c r="FG55" s="38"/>
      <c r="FH55" s="38"/>
      <c r="FI55" s="38"/>
      <c r="FJ55" s="38"/>
      <c r="FK55" s="38"/>
      <c r="FL55" s="38"/>
      <c r="FM55" s="38"/>
      <c r="FN55" s="38"/>
      <c r="FO55" s="38"/>
      <c r="FP55" s="38"/>
      <c r="FQ55" s="38"/>
      <c r="FR55" s="38"/>
      <c r="FS55" s="38"/>
      <c r="FT55" s="38"/>
      <c r="FU55" s="38"/>
      <c r="FV55" s="38"/>
      <c r="FW55" s="38"/>
      <c r="FX55" s="38"/>
      <c r="FY55" s="38"/>
      <c r="FZ55" s="38"/>
      <c r="GA55" s="38"/>
      <c r="GB55" s="38"/>
      <c r="GC55" s="38"/>
      <c r="GD55" s="38"/>
      <c r="GE55" s="38"/>
      <c r="GF55" s="38"/>
      <c r="GG55" s="38"/>
      <c r="GH55" s="38"/>
      <c r="GI55" s="38"/>
      <c r="GJ55" s="38"/>
      <c r="GK55" s="38"/>
      <c r="GL55" s="38"/>
      <c r="GM55" s="38"/>
      <c r="GN55" s="38"/>
      <c r="GO55" s="38"/>
      <c r="GP55" s="38"/>
      <c r="GQ55" s="38"/>
      <c r="GR55" s="38"/>
      <c r="GS55" s="38"/>
      <c r="GT55" s="38"/>
      <c r="GU55" s="38"/>
      <c r="GV55" s="38"/>
      <c r="GW55" s="38"/>
      <c r="GX55" s="38"/>
      <c r="GY55" s="38"/>
      <c r="GZ55" s="38"/>
      <c r="HA55" s="38"/>
      <c r="HB55" s="38"/>
      <c r="HC55" s="38"/>
      <c r="HD55" s="38"/>
      <c r="HE55" s="38"/>
      <c r="HF55" s="38"/>
      <c r="HG55" s="38"/>
      <c r="HH55" s="38"/>
      <c r="HI55" s="38"/>
      <c r="HJ55" s="38"/>
      <c r="HK55" s="38"/>
      <c r="HL55" s="38"/>
      <c r="HM55" s="38"/>
      <c r="HN55" s="38"/>
      <c r="HO55" s="38"/>
      <c r="HP55" s="38"/>
      <c r="HQ55" s="38"/>
      <c r="HR55" s="38"/>
      <c r="HS55" s="38"/>
      <c r="HT55" s="38"/>
      <c r="HU55" s="38"/>
      <c r="HV55" s="38"/>
      <c r="HW55" s="38"/>
      <c r="HX55" s="38"/>
      <c r="HY55" s="38"/>
      <c r="HZ55" s="38"/>
      <c r="IA55" s="38"/>
      <c r="IB55" s="38"/>
      <c r="IC55" s="38"/>
      <c r="ID55" s="38"/>
      <c r="IE55" s="38"/>
      <c r="IF55" s="38"/>
      <c r="IG55" s="38"/>
    </row>
    <row r="56" spans="1:241" s="39" customFormat="1" ht="12.75" x14ac:dyDescent="0.2">
      <c r="A56" s="33" t="s">
        <v>152</v>
      </c>
      <c r="B56" s="34"/>
      <c r="C56" s="43">
        <v>6758245</v>
      </c>
      <c r="D56" s="36"/>
      <c r="E56" s="44">
        <v>0</v>
      </c>
      <c r="F56" s="36"/>
      <c r="G56" s="43">
        <f t="shared" si="1"/>
        <v>6758245</v>
      </c>
      <c r="H56" s="43"/>
      <c r="I56" s="44">
        <v>2386128</v>
      </c>
      <c r="J56" s="43"/>
      <c r="K56" s="44">
        <f t="shared" si="2"/>
        <v>4372117</v>
      </c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  <c r="DB56" s="38"/>
      <c r="DC56" s="38"/>
      <c r="DD56" s="38"/>
      <c r="DE56" s="38"/>
      <c r="DF56" s="38"/>
      <c r="DG56" s="38"/>
      <c r="DH56" s="38"/>
      <c r="DI56" s="38"/>
      <c r="DJ56" s="38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38"/>
      <c r="EC56" s="38"/>
      <c r="ED56" s="38"/>
      <c r="EE56" s="38"/>
      <c r="EF56" s="38"/>
      <c r="EG56" s="38"/>
      <c r="EH56" s="38"/>
      <c r="EI56" s="38"/>
      <c r="EJ56" s="38"/>
      <c r="EK56" s="38"/>
      <c r="EL56" s="38"/>
      <c r="EM56" s="38"/>
      <c r="EN56" s="38"/>
      <c r="EO56" s="38"/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  <c r="FE56" s="38"/>
      <c r="FF56" s="38"/>
      <c r="FG56" s="38"/>
      <c r="FH56" s="38"/>
      <c r="FI56" s="38"/>
      <c r="FJ56" s="38"/>
      <c r="FK56" s="38"/>
      <c r="FL56" s="38"/>
      <c r="FM56" s="38"/>
      <c r="FN56" s="38"/>
      <c r="FO56" s="38"/>
      <c r="FP56" s="38"/>
      <c r="FQ56" s="38"/>
      <c r="FR56" s="38"/>
      <c r="FS56" s="38"/>
      <c r="FT56" s="38"/>
      <c r="FU56" s="38"/>
      <c r="FV56" s="38"/>
      <c r="FW56" s="38"/>
      <c r="FX56" s="38"/>
      <c r="FY56" s="38"/>
      <c r="FZ56" s="38"/>
      <c r="GA56" s="38"/>
      <c r="GB56" s="38"/>
      <c r="GC56" s="38"/>
      <c r="GD56" s="38"/>
      <c r="GE56" s="38"/>
      <c r="GF56" s="38"/>
      <c r="GG56" s="38"/>
      <c r="GH56" s="38"/>
      <c r="GI56" s="38"/>
      <c r="GJ56" s="38"/>
      <c r="GK56" s="38"/>
      <c r="GL56" s="38"/>
      <c r="GM56" s="38"/>
      <c r="GN56" s="38"/>
      <c r="GO56" s="38"/>
      <c r="GP56" s="38"/>
      <c r="GQ56" s="38"/>
      <c r="GR56" s="38"/>
      <c r="GS56" s="38"/>
      <c r="GT56" s="38"/>
      <c r="GU56" s="38"/>
      <c r="GV56" s="38"/>
      <c r="GW56" s="38"/>
      <c r="GX56" s="38"/>
      <c r="GY56" s="38"/>
      <c r="GZ56" s="38"/>
      <c r="HA56" s="38"/>
      <c r="HB56" s="38"/>
      <c r="HC56" s="38"/>
      <c r="HD56" s="38"/>
      <c r="HE56" s="38"/>
      <c r="HF56" s="38"/>
      <c r="HG56" s="38"/>
      <c r="HH56" s="38"/>
      <c r="HI56" s="38"/>
      <c r="HJ56" s="38"/>
      <c r="HK56" s="38"/>
      <c r="HL56" s="38"/>
      <c r="HM56" s="38"/>
      <c r="HN56" s="38"/>
      <c r="HO56" s="38"/>
      <c r="HP56" s="38"/>
      <c r="HQ56" s="38"/>
      <c r="HR56" s="38"/>
      <c r="HS56" s="38"/>
      <c r="HT56" s="38"/>
      <c r="HU56" s="38"/>
      <c r="HV56" s="38"/>
      <c r="HW56" s="38"/>
      <c r="HX56" s="38"/>
      <c r="HY56" s="38"/>
      <c r="HZ56" s="38"/>
      <c r="IA56" s="38"/>
      <c r="IB56" s="38"/>
      <c r="IC56" s="38"/>
      <c r="ID56" s="38"/>
      <c r="IE56" s="38"/>
      <c r="IF56" s="38"/>
      <c r="IG56" s="38"/>
    </row>
    <row r="57" spans="1:241" s="39" customFormat="1" ht="12.75" x14ac:dyDescent="0.2">
      <c r="A57" s="33" t="s">
        <v>192</v>
      </c>
      <c r="B57" s="34"/>
      <c r="C57" s="43">
        <v>3747072</v>
      </c>
      <c r="D57" s="36"/>
      <c r="E57" s="44">
        <v>0</v>
      </c>
      <c r="F57" s="36"/>
      <c r="G57" s="43">
        <f t="shared" si="1"/>
        <v>3747072</v>
      </c>
      <c r="H57" s="43"/>
      <c r="I57" s="44">
        <v>1805152</v>
      </c>
      <c r="J57" s="43"/>
      <c r="K57" s="44">
        <f t="shared" si="2"/>
        <v>1941920</v>
      </c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  <c r="DB57" s="38"/>
      <c r="DC57" s="38"/>
      <c r="DD57" s="38"/>
      <c r="DE57" s="38"/>
      <c r="DF57" s="38"/>
      <c r="DG57" s="38"/>
      <c r="DH57" s="38"/>
      <c r="DI57" s="38"/>
      <c r="DJ57" s="38"/>
      <c r="DK57" s="38"/>
      <c r="DL57" s="38"/>
      <c r="DM57" s="38"/>
      <c r="DN57" s="38"/>
      <c r="DO57" s="38"/>
      <c r="DP57" s="38"/>
      <c r="DQ57" s="38"/>
      <c r="DR57" s="38"/>
      <c r="DS57" s="38"/>
      <c r="DT57" s="38"/>
      <c r="DU57" s="38"/>
      <c r="DV57" s="38"/>
      <c r="DW57" s="38"/>
      <c r="DX57" s="38"/>
      <c r="DY57" s="38"/>
      <c r="DZ57" s="38"/>
      <c r="EA57" s="38"/>
      <c r="EB57" s="38"/>
      <c r="EC57" s="38"/>
      <c r="ED57" s="38"/>
      <c r="EE57" s="38"/>
      <c r="EF57" s="38"/>
      <c r="EG57" s="38"/>
      <c r="EH57" s="38"/>
      <c r="EI57" s="38"/>
      <c r="EJ57" s="38"/>
      <c r="EK57" s="38"/>
      <c r="EL57" s="38"/>
      <c r="EM57" s="38"/>
      <c r="EN57" s="38"/>
      <c r="EO57" s="38"/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  <c r="FE57" s="38"/>
      <c r="FF57" s="38"/>
      <c r="FG57" s="38"/>
      <c r="FH57" s="38"/>
      <c r="FI57" s="38"/>
      <c r="FJ57" s="38"/>
      <c r="FK57" s="38"/>
      <c r="FL57" s="38"/>
      <c r="FM57" s="38"/>
      <c r="FN57" s="38"/>
      <c r="FO57" s="38"/>
      <c r="FP57" s="38"/>
      <c r="FQ57" s="38"/>
      <c r="FR57" s="38"/>
      <c r="FS57" s="38"/>
      <c r="FT57" s="38"/>
      <c r="FU57" s="38"/>
      <c r="FV57" s="38"/>
      <c r="FW57" s="38"/>
      <c r="FX57" s="38"/>
      <c r="FY57" s="38"/>
      <c r="FZ57" s="38"/>
      <c r="GA57" s="38"/>
      <c r="GB57" s="38"/>
      <c r="GC57" s="38"/>
      <c r="GD57" s="38"/>
      <c r="GE57" s="38"/>
      <c r="GF57" s="38"/>
      <c r="GG57" s="38"/>
      <c r="GH57" s="38"/>
      <c r="GI57" s="38"/>
      <c r="GJ57" s="38"/>
      <c r="GK57" s="38"/>
      <c r="GL57" s="38"/>
      <c r="GM57" s="38"/>
      <c r="GN57" s="38"/>
      <c r="GO57" s="38"/>
      <c r="GP57" s="38"/>
      <c r="GQ57" s="38"/>
      <c r="GR57" s="38"/>
      <c r="GS57" s="38"/>
      <c r="GT57" s="38"/>
      <c r="GU57" s="38"/>
      <c r="GV57" s="38"/>
      <c r="GW57" s="38"/>
      <c r="GX57" s="38"/>
      <c r="GY57" s="38"/>
      <c r="GZ57" s="38"/>
      <c r="HA57" s="38"/>
      <c r="HB57" s="38"/>
      <c r="HC57" s="38"/>
      <c r="HD57" s="38"/>
      <c r="HE57" s="38"/>
      <c r="HF57" s="38"/>
      <c r="HG57" s="38"/>
      <c r="HH57" s="38"/>
      <c r="HI57" s="38"/>
      <c r="HJ57" s="38"/>
      <c r="HK57" s="38"/>
      <c r="HL57" s="38"/>
      <c r="HM57" s="38"/>
      <c r="HN57" s="38"/>
      <c r="HO57" s="38"/>
      <c r="HP57" s="38"/>
      <c r="HQ57" s="38"/>
      <c r="HR57" s="38"/>
      <c r="HS57" s="38"/>
      <c r="HT57" s="38"/>
      <c r="HU57" s="38"/>
      <c r="HV57" s="38"/>
      <c r="HW57" s="38"/>
      <c r="HX57" s="38"/>
      <c r="HY57" s="38"/>
      <c r="HZ57" s="38"/>
      <c r="IA57" s="38"/>
      <c r="IB57" s="38"/>
      <c r="IC57" s="38"/>
      <c r="ID57" s="38"/>
      <c r="IE57" s="38"/>
      <c r="IF57" s="38"/>
      <c r="IG57" s="38"/>
    </row>
    <row r="58" spans="1:241" s="39" customFormat="1" ht="12.75" x14ac:dyDescent="0.2">
      <c r="A58" s="33" t="s">
        <v>33</v>
      </c>
      <c r="B58" s="34" t="s">
        <v>4</v>
      </c>
      <c r="C58" s="43">
        <v>1929626</v>
      </c>
      <c r="D58" s="36"/>
      <c r="E58" s="44">
        <v>0</v>
      </c>
      <c r="F58" s="46"/>
      <c r="G58" s="43">
        <f t="shared" si="1"/>
        <v>1929626</v>
      </c>
      <c r="H58" s="43"/>
      <c r="I58" s="44">
        <v>792803</v>
      </c>
      <c r="J58" s="43"/>
      <c r="K58" s="44">
        <f t="shared" si="2"/>
        <v>1136823</v>
      </c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38"/>
      <c r="ED58" s="38"/>
      <c r="EE58" s="38"/>
      <c r="EF58" s="38"/>
      <c r="EG58" s="38"/>
      <c r="EH58" s="38"/>
      <c r="EI58" s="38"/>
      <c r="EJ58" s="38"/>
      <c r="EK58" s="38"/>
      <c r="EL58" s="38"/>
      <c r="EM58" s="38"/>
      <c r="EN58" s="38"/>
      <c r="EO58" s="38"/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  <c r="FD58" s="38"/>
      <c r="FE58" s="38"/>
      <c r="FF58" s="38"/>
      <c r="FG58" s="38"/>
      <c r="FH58" s="38"/>
      <c r="FI58" s="38"/>
      <c r="FJ58" s="38"/>
      <c r="FK58" s="38"/>
      <c r="FL58" s="38"/>
      <c r="FM58" s="38"/>
      <c r="FN58" s="38"/>
      <c r="FO58" s="38"/>
      <c r="FP58" s="38"/>
      <c r="FQ58" s="38"/>
      <c r="FR58" s="38"/>
      <c r="FS58" s="38"/>
      <c r="FT58" s="38"/>
      <c r="FU58" s="38"/>
      <c r="FV58" s="38"/>
      <c r="FW58" s="38"/>
      <c r="FX58" s="38"/>
      <c r="FY58" s="38"/>
      <c r="FZ58" s="38"/>
      <c r="GA58" s="38"/>
      <c r="GB58" s="38"/>
      <c r="GC58" s="38"/>
      <c r="GD58" s="38"/>
      <c r="GE58" s="38"/>
      <c r="GF58" s="38"/>
      <c r="GG58" s="38"/>
      <c r="GH58" s="38"/>
      <c r="GI58" s="38"/>
      <c r="GJ58" s="38"/>
      <c r="GK58" s="38"/>
      <c r="GL58" s="38"/>
      <c r="GM58" s="38"/>
      <c r="GN58" s="38"/>
      <c r="GO58" s="38"/>
      <c r="GP58" s="38"/>
      <c r="GQ58" s="38"/>
      <c r="GR58" s="38"/>
      <c r="GS58" s="38"/>
      <c r="GT58" s="38"/>
      <c r="GU58" s="38"/>
      <c r="GV58" s="38"/>
      <c r="GW58" s="38"/>
      <c r="GX58" s="38"/>
      <c r="GY58" s="38"/>
      <c r="GZ58" s="38"/>
      <c r="HA58" s="38"/>
      <c r="HB58" s="38"/>
      <c r="HC58" s="38"/>
      <c r="HD58" s="38"/>
      <c r="HE58" s="38"/>
      <c r="HF58" s="38"/>
      <c r="HG58" s="38"/>
      <c r="HH58" s="38"/>
      <c r="HI58" s="38"/>
      <c r="HJ58" s="38"/>
      <c r="HK58" s="38"/>
      <c r="HL58" s="38"/>
      <c r="HM58" s="38"/>
      <c r="HN58" s="38"/>
      <c r="HO58" s="38"/>
      <c r="HP58" s="38"/>
      <c r="HQ58" s="38"/>
      <c r="HR58" s="38"/>
      <c r="HS58" s="38"/>
      <c r="HT58" s="38"/>
      <c r="HU58" s="38"/>
      <c r="HV58" s="38"/>
      <c r="HW58" s="38"/>
      <c r="HX58" s="38"/>
      <c r="HY58" s="38"/>
      <c r="HZ58" s="38"/>
      <c r="IA58" s="38"/>
      <c r="IB58" s="38"/>
      <c r="IC58" s="38"/>
      <c r="ID58" s="38"/>
      <c r="IE58" s="38"/>
      <c r="IF58" s="38"/>
      <c r="IG58" s="38"/>
    </row>
    <row r="59" spans="1:241" s="39" customFormat="1" ht="12.75" x14ac:dyDescent="0.2">
      <c r="A59" s="33" t="s">
        <v>34</v>
      </c>
      <c r="B59" s="34" t="s">
        <v>4</v>
      </c>
      <c r="C59" s="43">
        <v>15911</v>
      </c>
      <c r="D59" s="45"/>
      <c r="E59" s="44">
        <v>0</v>
      </c>
      <c r="F59" s="45"/>
      <c r="G59" s="43">
        <f t="shared" si="1"/>
        <v>15911</v>
      </c>
      <c r="H59" s="43"/>
      <c r="I59" s="44">
        <v>15911</v>
      </c>
      <c r="J59" s="43"/>
      <c r="K59" s="44">
        <f t="shared" si="2"/>
        <v>0</v>
      </c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8"/>
      <c r="CS59" s="38"/>
      <c r="CT59" s="38"/>
      <c r="CU59" s="38"/>
      <c r="CV59" s="38"/>
      <c r="CW59" s="38"/>
      <c r="CX59" s="38"/>
      <c r="CY59" s="38"/>
      <c r="CZ59" s="38"/>
      <c r="DA59" s="38"/>
      <c r="DB59" s="38"/>
      <c r="DC59" s="38"/>
      <c r="DD59" s="38"/>
      <c r="DE59" s="38"/>
      <c r="DF59" s="38"/>
      <c r="DG59" s="38"/>
      <c r="DH59" s="38"/>
      <c r="DI59" s="38"/>
      <c r="DJ59" s="38"/>
      <c r="DK59" s="38"/>
      <c r="DL59" s="38"/>
      <c r="DM59" s="38"/>
      <c r="DN59" s="38"/>
      <c r="DO59" s="38"/>
      <c r="DP59" s="38"/>
      <c r="DQ59" s="38"/>
      <c r="DR59" s="38"/>
      <c r="DS59" s="38"/>
      <c r="DT59" s="38"/>
      <c r="DU59" s="38"/>
      <c r="DV59" s="38"/>
      <c r="DW59" s="38"/>
      <c r="DX59" s="38"/>
      <c r="DY59" s="38"/>
      <c r="DZ59" s="38"/>
      <c r="EA59" s="38"/>
      <c r="EB59" s="38"/>
      <c r="EC59" s="38"/>
      <c r="ED59" s="38"/>
      <c r="EE59" s="38"/>
      <c r="EF59" s="38"/>
      <c r="EG59" s="38"/>
      <c r="EH59" s="38"/>
      <c r="EI59" s="38"/>
      <c r="EJ59" s="38"/>
      <c r="EK59" s="38"/>
      <c r="EL59" s="38"/>
      <c r="EM59" s="38"/>
      <c r="EN59" s="38"/>
      <c r="EO59" s="38"/>
      <c r="EP59" s="38"/>
      <c r="EQ59" s="38"/>
      <c r="ER59" s="38"/>
      <c r="ES59" s="38"/>
      <c r="ET59" s="38"/>
      <c r="EU59" s="38"/>
      <c r="EV59" s="38"/>
      <c r="EW59" s="38"/>
      <c r="EX59" s="38"/>
      <c r="EY59" s="38"/>
      <c r="EZ59" s="38"/>
      <c r="FA59" s="38"/>
      <c r="FB59" s="38"/>
      <c r="FC59" s="38"/>
      <c r="FD59" s="38"/>
      <c r="FE59" s="38"/>
      <c r="FF59" s="38"/>
      <c r="FG59" s="38"/>
      <c r="FH59" s="38"/>
      <c r="FI59" s="38"/>
      <c r="FJ59" s="38"/>
      <c r="FK59" s="38"/>
      <c r="FL59" s="38"/>
      <c r="FM59" s="38"/>
      <c r="FN59" s="38"/>
      <c r="FO59" s="38"/>
      <c r="FP59" s="38"/>
      <c r="FQ59" s="38"/>
      <c r="FR59" s="38"/>
      <c r="FS59" s="38"/>
      <c r="FT59" s="38"/>
      <c r="FU59" s="38"/>
      <c r="FV59" s="38"/>
      <c r="FW59" s="38"/>
      <c r="FX59" s="38"/>
      <c r="FY59" s="38"/>
      <c r="FZ59" s="38"/>
      <c r="GA59" s="38"/>
      <c r="GB59" s="38"/>
      <c r="GC59" s="38"/>
      <c r="GD59" s="38"/>
      <c r="GE59" s="38"/>
      <c r="GF59" s="38"/>
      <c r="GG59" s="38"/>
      <c r="GH59" s="38"/>
      <c r="GI59" s="38"/>
      <c r="GJ59" s="38"/>
      <c r="GK59" s="38"/>
      <c r="GL59" s="38"/>
      <c r="GM59" s="38"/>
      <c r="GN59" s="38"/>
      <c r="GO59" s="38"/>
      <c r="GP59" s="38"/>
      <c r="GQ59" s="38"/>
      <c r="GR59" s="38"/>
      <c r="GS59" s="38"/>
      <c r="GT59" s="38"/>
      <c r="GU59" s="38"/>
      <c r="GV59" s="38"/>
      <c r="GW59" s="38"/>
      <c r="GX59" s="38"/>
      <c r="GY59" s="38"/>
      <c r="GZ59" s="38"/>
      <c r="HA59" s="38"/>
      <c r="HB59" s="38"/>
      <c r="HC59" s="38"/>
      <c r="HD59" s="38"/>
      <c r="HE59" s="38"/>
      <c r="HF59" s="38"/>
      <c r="HG59" s="38"/>
      <c r="HH59" s="38"/>
      <c r="HI59" s="38"/>
      <c r="HJ59" s="38"/>
      <c r="HK59" s="38"/>
      <c r="HL59" s="38"/>
      <c r="HM59" s="38"/>
      <c r="HN59" s="38"/>
      <c r="HO59" s="38"/>
      <c r="HP59" s="38"/>
      <c r="HQ59" s="38"/>
      <c r="HR59" s="38"/>
      <c r="HS59" s="38"/>
      <c r="HT59" s="38"/>
      <c r="HU59" s="38"/>
      <c r="HV59" s="38"/>
      <c r="HW59" s="38"/>
      <c r="HX59" s="38"/>
      <c r="HY59" s="38"/>
      <c r="HZ59" s="38"/>
      <c r="IA59" s="38"/>
      <c r="IB59" s="38"/>
      <c r="IC59" s="38"/>
      <c r="ID59" s="38"/>
      <c r="IE59" s="38"/>
      <c r="IF59" s="38"/>
      <c r="IG59" s="38"/>
    </row>
    <row r="60" spans="1:241" s="39" customFormat="1" ht="12.75" x14ac:dyDescent="0.2">
      <c r="A60" s="33" t="s">
        <v>193</v>
      </c>
      <c r="B60" s="34" t="s">
        <v>4</v>
      </c>
      <c r="C60" s="43">
        <v>145002</v>
      </c>
      <c r="D60" s="45"/>
      <c r="E60" s="44">
        <v>0</v>
      </c>
      <c r="F60" s="45"/>
      <c r="G60" s="43">
        <f t="shared" si="1"/>
        <v>145002</v>
      </c>
      <c r="H60" s="43"/>
      <c r="I60" s="44">
        <v>108751</v>
      </c>
      <c r="J60" s="43"/>
      <c r="K60" s="44">
        <f>G60-I60</f>
        <v>36251</v>
      </c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38"/>
      <c r="DF60" s="38"/>
      <c r="DG60" s="38"/>
      <c r="DH60" s="38"/>
      <c r="DI60" s="38"/>
      <c r="DJ60" s="38"/>
      <c r="DK60" s="38"/>
      <c r="DL60" s="38"/>
      <c r="DM60" s="38"/>
      <c r="DN60" s="38"/>
      <c r="DO60" s="38"/>
      <c r="DP60" s="38"/>
      <c r="DQ60" s="38"/>
      <c r="DR60" s="38"/>
      <c r="DS60" s="38"/>
      <c r="DT60" s="38"/>
      <c r="DU60" s="38"/>
      <c r="DV60" s="38"/>
      <c r="DW60" s="38"/>
      <c r="DX60" s="38"/>
      <c r="DY60" s="38"/>
      <c r="DZ60" s="38"/>
      <c r="EA60" s="38"/>
      <c r="EB60" s="38"/>
      <c r="EC60" s="38"/>
      <c r="ED60" s="38"/>
      <c r="EE60" s="38"/>
      <c r="EF60" s="38"/>
      <c r="EG60" s="38"/>
      <c r="EH60" s="38"/>
      <c r="EI60" s="38"/>
      <c r="EJ60" s="38"/>
      <c r="EK60" s="38"/>
      <c r="EL60" s="38"/>
      <c r="EM60" s="38"/>
      <c r="EN60" s="38"/>
      <c r="EO60" s="38"/>
      <c r="EP60" s="38"/>
      <c r="EQ60" s="38"/>
      <c r="ER60" s="38"/>
      <c r="ES60" s="38"/>
      <c r="ET60" s="38"/>
      <c r="EU60" s="38"/>
      <c r="EV60" s="38"/>
      <c r="EW60" s="38"/>
      <c r="EX60" s="38"/>
      <c r="EY60" s="38"/>
      <c r="EZ60" s="38"/>
      <c r="FA60" s="38"/>
      <c r="FB60" s="38"/>
      <c r="FC60" s="38"/>
      <c r="FD60" s="38"/>
      <c r="FE60" s="38"/>
      <c r="FF60" s="38"/>
      <c r="FG60" s="38"/>
      <c r="FH60" s="38"/>
      <c r="FI60" s="38"/>
      <c r="FJ60" s="38"/>
      <c r="FK60" s="38"/>
      <c r="FL60" s="38"/>
      <c r="FM60" s="38"/>
      <c r="FN60" s="38"/>
      <c r="FO60" s="38"/>
      <c r="FP60" s="38"/>
      <c r="FQ60" s="38"/>
      <c r="FR60" s="38"/>
      <c r="FS60" s="38"/>
      <c r="FT60" s="38"/>
      <c r="FU60" s="38"/>
      <c r="FV60" s="38"/>
      <c r="FW60" s="38"/>
      <c r="FX60" s="38"/>
      <c r="FY60" s="38"/>
      <c r="FZ60" s="38"/>
      <c r="GA60" s="38"/>
      <c r="GB60" s="38"/>
      <c r="GC60" s="38"/>
      <c r="GD60" s="38"/>
      <c r="GE60" s="38"/>
      <c r="GF60" s="38"/>
      <c r="GG60" s="38"/>
      <c r="GH60" s="38"/>
      <c r="GI60" s="38"/>
      <c r="GJ60" s="38"/>
      <c r="GK60" s="38"/>
      <c r="GL60" s="38"/>
      <c r="GM60" s="38"/>
      <c r="GN60" s="38"/>
      <c r="GO60" s="38"/>
      <c r="GP60" s="38"/>
      <c r="GQ60" s="38"/>
      <c r="GR60" s="38"/>
      <c r="GS60" s="38"/>
      <c r="GT60" s="38"/>
      <c r="GU60" s="38"/>
      <c r="GV60" s="38"/>
      <c r="GW60" s="38"/>
      <c r="GX60" s="38"/>
      <c r="GY60" s="38"/>
      <c r="GZ60" s="38"/>
      <c r="HA60" s="38"/>
      <c r="HB60" s="38"/>
      <c r="HC60" s="38"/>
      <c r="HD60" s="38"/>
      <c r="HE60" s="38"/>
      <c r="HF60" s="38"/>
      <c r="HG60" s="38"/>
      <c r="HH60" s="38"/>
      <c r="HI60" s="38"/>
      <c r="HJ60" s="38"/>
      <c r="HK60" s="38"/>
      <c r="HL60" s="38"/>
      <c r="HM60" s="38"/>
      <c r="HN60" s="38"/>
      <c r="HO60" s="38"/>
      <c r="HP60" s="38"/>
      <c r="HQ60" s="38"/>
      <c r="HR60" s="38"/>
      <c r="HS60" s="38"/>
      <c r="HT60" s="38"/>
      <c r="HU60" s="38"/>
      <c r="HV60" s="38"/>
      <c r="HW60" s="38"/>
      <c r="HX60" s="38"/>
      <c r="HY60" s="38"/>
      <c r="HZ60" s="38"/>
      <c r="IA60" s="38"/>
      <c r="IB60" s="38"/>
      <c r="IC60" s="38"/>
      <c r="ID60" s="38"/>
      <c r="IE60" s="38"/>
      <c r="IF60" s="38"/>
      <c r="IG60" s="38"/>
    </row>
    <row r="61" spans="1:241" s="39" customFormat="1" ht="12.75" x14ac:dyDescent="0.2">
      <c r="A61" s="33" t="s">
        <v>219</v>
      </c>
      <c r="B61" s="34"/>
      <c r="C61" s="43">
        <v>437094</v>
      </c>
      <c r="D61" s="45"/>
      <c r="E61" s="44">
        <v>0</v>
      </c>
      <c r="F61" s="45"/>
      <c r="G61" s="43">
        <f t="shared" si="1"/>
        <v>437094</v>
      </c>
      <c r="H61" s="43"/>
      <c r="I61" s="44">
        <v>32783</v>
      </c>
      <c r="J61" s="43"/>
      <c r="K61" s="44">
        <f>G61-I61</f>
        <v>404311</v>
      </c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38"/>
      <c r="DF61" s="38"/>
      <c r="DG61" s="38"/>
      <c r="DH61" s="38"/>
      <c r="DI61" s="38"/>
      <c r="DJ61" s="38"/>
      <c r="DK61" s="38"/>
      <c r="DL61" s="38"/>
      <c r="DM61" s="38"/>
      <c r="DN61" s="38"/>
      <c r="DO61" s="38"/>
      <c r="DP61" s="38"/>
      <c r="DQ61" s="38"/>
      <c r="DR61" s="38"/>
      <c r="DS61" s="38"/>
      <c r="DT61" s="38"/>
      <c r="DU61" s="38"/>
      <c r="DV61" s="38"/>
      <c r="DW61" s="38"/>
      <c r="DX61" s="38"/>
      <c r="DY61" s="38"/>
      <c r="DZ61" s="38"/>
      <c r="EA61" s="38"/>
      <c r="EB61" s="38"/>
      <c r="EC61" s="38"/>
      <c r="ED61" s="38"/>
      <c r="EE61" s="38"/>
      <c r="EF61" s="38"/>
      <c r="EG61" s="38"/>
      <c r="EH61" s="38"/>
      <c r="EI61" s="38"/>
      <c r="EJ61" s="38"/>
      <c r="EK61" s="38"/>
      <c r="EL61" s="38"/>
      <c r="EM61" s="38"/>
      <c r="EN61" s="38"/>
      <c r="EO61" s="38"/>
      <c r="EP61" s="38"/>
      <c r="EQ61" s="38"/>
      <c r="ER61" s="38"/>
      <c r="ES61" s="38"/>
      <c r="ET61" s="38"/>
      <c r="EU61" s="38"/>
      <c r="EV61" s="38"/>
      <c r="EW61" s="38"/>
      <c r="EX61" s="38"/>
      <c r="EY61" s="38"/>
      <c r="EZ61" s="38"/>
      <c r="FA61" s="38"/>
      <c r="FB61" s="38"/>
      <c r="FC61" s="38"/>
      <c r="FD61" s="38"/>
      <c r="FE61" s="38"/>
      <c r="FF61" s="38"/>
      <c r="FG61" s="38"/>
      <c r="FH61" s="38"/>
      <c r="FI61" s="38"/>
      <c r="FJ61" s="38"/>
      <c r="FK61" s="38"/>
      <c r="FL61" s="38"/>
      <c r="FM61" s="38"/>
      <c r="FN61" s="38"/>
      <c r="FO61" s="38"/>
      <c r="FP61" s="38"/>
      <c r="FQ61" s="38"/>
      <c r="FR61" s="38"/>
      <c r="FS61" s="38"/>
      <c r="FT61" s="38"/>
      <c r="FU61" s="38"/>
      <c r="FV61" s="38"/>
      <c r="FW61" s="38"/>
      <c r="FX61" s="38"/>
      <c r="FY61" s="38"/>
      <c r="FZ61" s="38"/>
      <c r="GA61" s="38"/>
      <c r="GB61" s="38"/>
      <c r="GC61" s="38"/>
      <c r="GD61" s="38"/>
      <c r="GE61" s="38"/>
      <c r="GF61" s="38"/>
      <c r="GG61" s="38"/>
      <c r="GH61" s="38"/>
      <c r="GI61" s="38"/>
      <c r="GJ61" s="38"/>
      <c r="GK61" s="38"/>
      <c r="GL61" s="38"/>
      <c r="GM61" s="38"/>
      <c r="GN61" s="38"/>
      <c r="GO61" s="38"/>
      <c r="GP61" s="38"/>
      <c r="GQ61" s="38"/>
      <c r="GR61" s="38"/>
      <c r="GS61" s="38"/>
      <c r="GT61" s="38"/>
      <c r="GU61" s="38"/>
      <c r="GV61" s="38"/>
      <c r="GW61" s="38"/>
      <c r="GX61" s="38"/>
      <c r="GY61" s="38"/>
      <c r="GZ61" s="38"/>
      <c r="HA61" s="38"/>
      <c r="HB61" s="38"/>
      <c r="HC61" s="38"/>
      <c r="HD61" s="38"/>
      <c r="HE61" s="38"/>
      <c r="HF61" s="38"/>
      <c r="HG61" s="38"/>
      <c r="HH61" s="38"/>
      <c r="HI61" s="38"/>
      <c r="HJ61" s="38"/>
      <c r="HK61" s="38"/>
      <c r="HL61" s="38"/>
      <c r="HM61" s="38"/>
      <c r="HN61" s="38"/>
      <c r="HO61" s="38"/>
      <c r="HP61" s="38"/>
      <c r="HQ61" s="38"/>
      <c r="HR61" s="38"/>
      <c r="HS61" s="38"/>
      <c r="HT61" s="38"/>
      <c r="HU61" s="38"/>
      <c r="HV61" s="38"/>
      <c r="HW61" s="38"/>
      <c r="HX61" s="38"/>
      <c r="HY61" s="38"/>
      <c r="HZ61" s="38"/>
      <c r="IA61" s="38"/>
      <c r="IB61" s="38"/>
      <c r="IC61" s="38"/>
      <c r="ID61" s="38"/>
      <c r="IE61" s="38"/>
      <c r="IF61" s="38"/>
      <c r="IG61" s="38"/>
    </row>
    <row r="62" spans="1:241" s="39" customFormat="1" ht="12.75" x14ac:dyDescent="0.2">
      <c r="A62" s="33" t="s">
        <v>194</v>
      </c>
      <c r="B62" s="34" t="s">
        <v>4</v>
      </c>
      <c r="C62" s="43">
        <v>314748</v>
      </c>
      <c r="D62" s="45"/>
      <c r="E62" s="44">
        <v>0</v>
      </c>
      <c r="F62" s="45"/>
      <c r="G62" s="43">
        <f t="shared" si="1"/>
        <v>314748</v>
      </c>
      <c r="H62" s="43"/>
      <c r="I62" s="44">
        <v>177589</v>
      </c>
      <c r="J62" s="43"/>
      <c r="K62" s="44">
        <f>G62-I62</f>
        <v>137159</v>
      </c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  <c r="DT62" s="38"/>
      <c r="DU62" s="38"/>
      <c r="DV62" s="38"/>
      <c r="DW62" s="38"/>
      <c r="DX62" s="38"/>
      <c r="DY62" s="38"/>
      <c r="DZ62" s="38"/>
      <c r="EA62" s="38"/>
      <c r="EB62" s="38"/>
      <c r="EC62" s="38"/>
      <c r="ED62" s="38"/>
      <c r="EE62" s="38"/>
      <c r="EF62" s="38"/>
      <c r="EG62" s="38"/>
      <c r="EH62" s="38"/>
      <c r="EI62" s="38"/>
      <c r="EJ62" s="38"/>
      <c r="EK62" s="38"/>
      <c r="EL62" s="38"/>
      <c r="EM62" s="38"/>
      <c r="EN62" s="38"/>
      <c r="EO62" s="38"/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  <c r="FE62" s="38"/>
      <c r="FF62" s="38"/>
      <c r="FG62" s="38"/>
      <c r="FH62" s="38"/>
      <c r="FI62" s="38"/>
      <c r="FJ62" s="38"/>
      <c r="FK62" s="38"/>
      <c r="FL62" s="38"/>
      <c r="FM62" s="38"/>
      <c r="FN62" s="38"/>
      <c r="FO62" s="38"/>
      <c r="FP62" s="38"/>
      <c r="FQ62" s="38"/>
      <c r="FR62" s="38"/>
      <c r="FS62" s="38"/>
      <c r="FT62" s="38"/>
      <c r="FU62" s="38"/>
      <c r="FV62" s="38"/>
      <c r="FW62" s="38"/>
      <c r="FX62" s="38"/>
      <c r="FY62" s="38"/>
      <c r="FZ62" s="38"/>
      <c r="GA62" s="38"/>
      <c r="GB62" s="38"/>
      <c r="GC62" s="38"/>
      <c r="GD62" s="38"/>
      <c r="GE62" s="38"/>
      <c r="GF62" s="38"/>
      <c r="GG62" s="38"/>
      <c r="GH62" s="38"/>
      <c r="GI62" s="38"/>
      <c r="GJ62" s="38"/>
      <c r="GK62" s="38"/>
      <c r="GL62" s="38"/>
      <c r="GM62" s="38"/>
      <c r="GN62" s="38"/>
      <c r="GO62" s="38"/>
      <c r="GP62" s="38"/>
      <c r="GQ62" s="38"/>
      <c r="GR62" s="38"/>
      <c r="GS62" s="38"/>
      <c r="GT62" s="38"/>
      <c r="GU62" s="38"/>
      <c r="GV62" s="38"/>
      <c r="GW62" s="38"/>
      <c r="GX62" s="38"/>
      <c r="GY62" s="38"/>
      <c r="GZ62" s="38"/>
      <c r="HA62" s="38"/>
      <c r="HB62" s="38"/>
      <c r="HC62" s="38"/>
      <c r="HD62" s="38"/>
      <c r="HE62" s="38"/>
      <c r="HF62" s="38"/>
      <c r="HG62" s="38"/>
      <c r="HH62" s="38"/>
      <c r="HI62" s="38"/>
      <c r="HJ62" s="38"/>
      <c r="HK62" s="38"/>
      <c r="HL62" s="38"/>
      <c r="HM62" s="38"/>
      <c r="HN62" s="38"/>
      <c r="HO62" s="38"/>
      <c r="HP62" s="38"/>
      <c r="HQ62" s="38"/>
      <c r="HR62" s="38"/>
      <c r="HS62" s="38"/>
      <c r="HT62" s="38"/>
      <c r="HU62" s="38"/>
      <c r="HV62" s="38"/>
      <c r="HW62" s="38"/>
      <c r="HX62" s="38"/>
      <c r="HY62" s="38"/>
      <c r="HZ62" s="38"/>
      <c r="IA62" s="38"/>
      <c r="IB62" s="38"/>
      <c r="IC62" s="38"/>
      <c r="ID62" s="38"/>
      <c r="IE62" s="38"/>
      <c r="IF62" s="38"/>
      <c r="IG62" s="38"/>
    </row>
    <row r="63" spans="1:241" s="39" customFormat="1" ht="12.75" x14ac:dyDescent="0.2">
      <c r="A63" s="33" t="s">
        <v>36</v>
      </c>
      <c r="B63" s="34" t="s">
        <v>4</v>
      </c>
      <c r="C63" s="43"/>
      <c r="D63" s="45"/>
      <c r="E63" s="43"/>
      <c r="F63" s="45"/>
      <c r="G63" s="43"/>
      <c r="H63" s="43"/>
      <c r="I63" s="43"/>
      <c r="J63" s="43"/>
      <c r="K63" s="44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  <c r="DB63" s="38"/>
      <c r="DC63" s="38"/>
      <c r="DD63" s="38"/>
      <c r="DE63" s="38"/>
      <c r="DF63" s="38"/>
      <c r="DG63" s="38"/>
      <c r="DH63" s="38"/>
      <c r="DI63" s="38"/>
      <c r="DJ63" s="38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38"/>
      <c r="ED63" s="38"/>
      <c r="EE63" s="38"/>
      <c r="EF63" s="38"/>
      <c r="EG63" s="38"/>
      <c r="EH63" s="38"/>
      <c r="EI63" s="38"/>
      <c r="EJ63" s="38"/>
      <c r="EK63" s="38"/>
      <c r="EL63" s="38"/>
      <c r="EM63" s="38"/>
      <c r="EN63" s="38"/>
      <c r="EO63" s="38"/>
      <c r="EP63" s="38"/>
      <c r="EQ63" s="38"/>
      <c r="ER63" s="38"/>
      <c r="ES63" s="38"/>
      <c r="ET63" s="38"/>
      <c r="EU63" s="38"/>
      <c r="EV63" s="38"/>
      <c r="EW63" s="38"/>
      <c r="EX63" s="38"/>
      <c r="EY63" s="38"/>
      <c r="EZ63" s="38"/>
      <c r="FA63" s="38"/>
      <c r="FB63" s="38"/>
      <c r="FC63" s="38"/>
      <c r="FD63" s="38"/>
      <c r="FE63" s="38"/>
      <c r="FF63" s="38"/>
      <c r="FG63" s="38"/>
      <c r="FH63" s="38"/>
      <c r="FI63" s="38"/>
      <c r="FJ63" s="38"/>
      <c r="FK63" s="38"/>
      <c r="FL63" s="38"/>
      <c r="FM63" s="38"/>
      <c r="FN63" s="38"/>
      <c r="FO63" s="38"/>
      <c r="FP63" s="38"/>
      <c r="FQ63" s="38"/>
      <c r="FR63" s="38"/>
      <c r="FS63" s="38"/>
      <c r="FT63" s="38"/>
      <c r="FU63" s="38"/>
      <c r="FV63" s="38"/>
      <c r="FW63" s="38"/>
      <c r="FX63" s="38"/>
      <c r="FY63" s="38"/>
      <c r="FZ63" s="38"/>
      <c r="GA63" s="38"/>
      <c r="GB63" s="38"/>
      <c r="GC63" s="38"/>
      <c r="GD63" s="38"/>
      <c r="GE63" s="38"/>
      <c r="GF63" s="38"/>
      <c r="GG63" s="38"/>
      <c r="GH63" s="38"/>
      <c r="GI63" s="38"/>
      <c r="GJ63" s="38"/>
      <c r="GK63" s="38"/>
      <c r="GL63" s="38"/>
      <c r="GM63" s="38"/>
      <c r="GN63" s="38"/>
      <c r="GO63" s="38"/>
      <c r="GP63" s="38"/>
      <c r="GQ63" s="38"/>
      <c r="GR63" s="38"/>
      <c r="GS63" s="38"/>
      <c r="GT63" s="38"/>
      <c r="GU63" s="38"/>
      <c r="GV63" s="38"/>
      <c r="GW63" s="38"/>
      <c r="GX63" s="38"/>
      <c r="GY63" s="38"/>
      <c r="GZ63" s="38"/>
      <c r="HA63" s="38"/>
      <c r="HB63" s="38"/>
      <c r="HC63" s="38"/>
      <c r="HD63" s="38"/>
      <c r="HE63" s="38"/>
      <c r="HF63" s="38"/>
      <c r="HG63" s="38"/>
      <c r="HH63" s="38"/>
      <c r="HI63" s="38"/>
      <c r="HJ63" s="38"/>
      <c r="HK63" s="38"/>
      <c r="HL63" s="38"/>
      <c r="HM63" s="38"/>
      <c r="HN63" s="38"/>
      <c r="HO63" s="38"/>
      <c r="HP63" s="38"/>
      <c r="HQ63" s="38"/>
      <c r="HR63" s="38"/>
      <c r="HS63" s="38"/>
      <c r="HT63" s="38"/>
      <c r="HU63" s="38"/>
      <c r="HV63" s="38"/>
      <c r="HW63" s="38"/>
      <c r="HX63" s="38"/>
      <c r="HY63" s="38"/>
      <c r="HZ63" s="38"/>
      <c r="IA63" s="38"/>
      <c r="IB63" s="38"/>
      <c r="IC63" s="38"/>
      <c r="ID63" s="38"/>
      <c r="IE63" s="38"/>
      <c r="IF63" s="38"/>
      <c r="IG63" s="38"/>
    </row>
    <row r="64" spans="1:241" s="39" customFormat="1" ht="12.75" x14ac:dyDescent="0.2">
      <c r="A64" s="33" t="s">
        <v>140</v>
      </c>
      <c r="B64" s="34" t="s">
        <v>4</v>
      </c>
      <c r="C64" s="43">
        <v>594796</v>
      </c>
      <c r="D64" s="45"/>
      <c r="E64" s="44">
        <v>0</v>
      </c>
      <c r="F64" s="45"/>
      <c r="G64" s="43">
        <f t="shared" si="1"/>
        <v>594796</v>
      </c>
      <c r="H64" s="43"/>
      <c r="I64" s="44">
        <v>513016</v>
      </c>
      <c r="J64" s="43"/>
      <c r="K64" s="44">
        <f t="shared" si="2"/>
        <v>81780</v>
      </c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  <c r="DB64" s="38"/>
      <c r="DC64" s="38"/>
      <c r="DD64" s="38"/>
      <c r="DE64" s="38"/>
      <c r="DF64" s="38"/>
      <c r="DG64" s="38"/>
      <c r="DH64" s="38"/>
      <c r="DI64" s="38"/>
      <c r="DJ64" s="38"/>
      <c r="DK64" s="38"/>
      <c r="DL64" s="38"/>
      <c r="DM64" s="38"/>
      <c r="DN64" s="38"/>
      <c r="DO64" s="38"/>
      <c r="DP64" s="38"/>
      <c r="DQ64" s="38"/>
      <c r="DR64" s="38"/>
      <c r="DS64" s="38"/>
      <c r="DT64" s="38"/>
      <c r="DU64" s="38"/>
      <c r="DV64" s="38"/>
      <c r="DW64" s="38"/>
      <c r="DX64" s="38"/>
      <c r="DY64" s="38"/>
      <c r="DZ64" s="38"/>
      <c r="EA64" s="38"/>
      <c r="EB64" s="38"/>
      <c r="EC64" s="38"/>
      <c r="ED64" s="38"/>
      <c r="EE64" s="38"/>
      <c r="EF64" s="38"/>
      <c r="EG64" s="38"/>
      <c r="EH64" s="38"/>
      <c r="EI64" s="38"/>
      <c r="EJ64" s="38"/>
      <c r="EK64" s="38"/>
      <c r="EL64" s="38"/>
      <c r="EM64" s="38"/>
      <c r="EN64" s="38"/>
      <c r="EO64" s="38"/>
      <c r="EP64" s="38"/>
      <c r="EQ64" s="38"/>
      <c r="ER64" s="38"/>
      <c r="ES64" s="38"/>
      <c r="ET64" s="38"/>
      <c r="EU64" s="38"/>
      <c r="EV64" s="38"/>
      <c r="EW64" s="38"/>
      <c r="EX64" s="38"/>
      <c r="EY64" s="38"/>
      <c r="EZ64" s="38"/>
      <c r="FA64" s="38"/>
      <c r="FB64" s="38"/>
      <c r="FC64" s="38"/>
      <c r="FD64" s="38"/>
      <c r="FE64" s="38"/>
      <c r="FF64" s="38"/>
      <c r="FG64" s="38"/>
      <c r="FH64" s="38"/>
      <c r="FI64" s="38"/>
      <c r="FJ64" s="38"/>
      <c r="FK64" s="38"/>
      <c r="FL64" s="38"/>
      <c r="FM64" s="38"/>
      <c r="FN64" s="38"/>
      <c r="FO64" s="38"/>
      <c r="FP64" s="38"/>
      <c r="FQ64" s="38"/>
      <c r="FR64" s="38"/>
      <c r="FS64" s="38"/>
      <c r="FT64" s="38"/>
      <c r="FU64" s="38"/>
      <c r="FV64" s="38"/>
      <c r="FW64" s="38"/>
      <c r="FX64" s="38"/>
      <c r="FY64" s="38"/>
      <c r="FZ64" s="38"/>
      <c r="GA64" s="38"/>
      <c r="GB64" s="38"/>
      <c r="GC64" s="38"/>
      <c r="GD64" s="38"/>
      <c r="GE64" s="38"/>
      <c r="GF64" s="38"/>
      <c r="GG64" s="38"/>
      <c r="GH64" s="38"/>
      <c r="GI64" s="38"/>
      <c r="GJ64" s="38"/>
      <c r="GK64" s="38"/>
      <c r="GL64" s="38"/>
      <c r="GM64" s="38"/>
      <c r="GN64" s="38"/>
      <c r="GO64" s="38"/>
      <c r="GP64" s="38"/>
      <c r="GQ64" s="38"/>
      <c r="GR64" s="38"/>
      <c r="GS64" s="38"/>
      <c r="GT64" s="38"/>
      <c r="GU64" s="38"/>
      <c r="GV64" s="38"/>
      <c r="GW64" s="38"/>
      <c r="GX64" s="38"/>
      <c r="GY64" s="38"/>
      <c r="GZ64" s="38"/>
      <c r="HA64" s="38"/>
      <c r="HB64" s="38"/>
      <c r="HC64" s="38"/>
      <c r="HD64" s="38"/>
      <c r="HE64" s="38"/>
      <c r="HF64" s="38"/>
      <c r="HG64" s="38"/>
      <c r="HH64" s="38"/>
      <c r="HI64" s="38"/>
      <c r="HJ64" s="38"/>
      <c r="HK64" s="38"/>
      <c r="HL64" s="38"/>
      <c r="HM64" s="38"/>
      <c r="HN64" s="38"/>
      <c r="HO64" s="38"/>
      <c r="HP64" s="38"/>
      <c r="HQ64" s="38"/>
      <c r="HR64" s="38"/>
      <c r="HS64" s="38"/>
      <c r="HT64" s="38"/>
      <c r="HU64" s="38"/>
      <c r="HV64" s="38"/>
      <c r="HW64" s="38"/>
      <c r="HX64" s="38"/>
      <c r="HY64" s="38"/>
      <c r="HZ64" s="38"/>
      <c r="IA64" s="38"/>
      <c r="IB64" s="38"/>
      <c r="IC64" s="38"/>
      <c r="ID64" s="38"/>
      <c r="IE64" s="38"/>
      <c r="IF64" s="38"/>
      <c r="IG64" s="38"/>
    </row>
    <row r="65" spans="1:241" s="39" customFormat="1" ht="12.75" x14ac:dyDescent="0.2">
      <c r="A65" s="33" t="s">
        <v>139</v>
      </c>
      <c r="B65" s="34" t="s">
        <v>4</v>
      </c>
      <c r="C65" s="43">
        <v>1330028</v>
      </c>
      <c r="D65" s="45"/>
      <c r="E65" s="44">
        <v>0</v>
      </c>
      <c r="F65" s="45"/>
      <c r="G65" s="43">
        <f t="shared" si="1"/>
        <v>1330028</v>
      </c>
      <c r="H65" s="43"/>
      <c r="I65" s="44">
        <v>1000242</v>
      </c>
      <c r="J65" s="43"/>
      <c r="K65" s="44">
        <f t="shared" si="2"/>
        <v>329786</v>
      </c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  <c r="DB65" s="38"/>
      <c r="DC65" s="38"/>
      <c r="DD65" s="38"/>
      <c r="DE65" s="38"/>
      <c r="DF65" s="38"/>
      <c r="DG65" s="38"/>
      <c r="DH65" s="38"/>
      <c r="DI65" s="38"/>
      <c r="DJ65" s="38"/>
      <c r="DK65" s="38"/>
      <c r="DL65" s="38"/>
      <c r="DM65" s="38"/>
      <c r="DN65" s="38"/>
      <c r="DO65" s="38"/>
      <c r="DP65" s="38"/>
      <c r="DQ65" s="38"/>
      <c r="DR65" s="38"/>
      <c r="DS65" s="38"/>
      <c r="DT65" s="38"/>
      <c r="DU65" s="38"/>
      <c r="DV65" s="38"/>
      <c r="DW65" s="38"/>
      <c r="DX65" s="38"/>
      <c r="DY65" s="38"/>
      <c r="DZ65" s="38"/>
      <c r="EA65" s="38"/>
      <c r="EB65" s="38"/>
      <c r="EC65" s="38"/>
      <c r="ED65" s="38"/>
      <c r="EE65" s="38"/>
      <c r="EF65" s="38"/>
      <c r="EG65" s="38"/>
      <c r="EH65" s="38"/>
      <c r="EI65" s="38"/>
      <c r="EJ65" s="38"/>
      <c r="EK65" s="38"/>
      <c r="EL65" s="38"/>
      <c r="EM65" s="38"/>
      <c r="EN65" s="38"/>
      <c r="EO65" s="38"/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38"/>
      <c r="FD65" s="38"/>
      <c r="FE65" s="38"/>
      <c r="FF65" s="38"/>
      <c r="FG65" s="38"/>
      <c r="FH65" s="38"/>
      <c r="FI65" s="38"/>
      <c r="FJ65" s="38"/>
      <c r="FK65" s="38"/>
      <c r="FL65" s="38"/>
      <c r="FM65" s="38"/>
      <c r="FN65" s="38"/>
      <c r="FO65" s="38"/>
      <c r="FP65" s="38"/>
      <c r="FQ65" s="38"/>
      <c r="FR65" s="38"/>
      <c r="FS65" s="38"/>
      <c r="FT65" s="38"/>
      <c r="FU65" s="38"/>
      <c r="FV65" s="38"/>
      <c r="FW65" s="38"/>
      <c r="FX65" s="38"/>
      <c r="FY65" s="38"/>
      <c r="FZ65" s="38"/>
      <c r="GA65" s="38"/>
      <c r="GB65" s="38"/>
      <c r="GC65" s="38"/>
      <c r="GD65" s="38"/>
      <c r="GE65" s="38"/>
      <c r="GF65" s="38"/>
      <c r="GG65" s="38"/>
      <c r="GH65" s="38"/>
      <c r="GI65" s="38"/>
      <c r="GJ65" s="38"/>
      <c r="GK65" s="38"/>
      <c r="GL65" s="38"/>
      <c r="GM65" s="38"/>
      <c r="GN65" s="38"/>
      <c r="GO65" s="38"/>
      <c r="GP65" s="38"/>
      <c r="GQ65" s="38"/>
      <c r="GR65" s="38"/>
      <c r="GS65" s="38"/>
      <c r="GT65" s="38"/>
      <c r="GU65" s="38"/>
      <c r="GV65" s="38"/>
      <c r="GW65" s="38"/>
      <c r="GX65" s="38"/>
      <c r="GY65" s="38"/>
      <c r="GZ65" s="38"/>
      <c r="HA65" s="38"/>
      <c r="HB65" s="38"/>
      <c r="HC65" s="38"/>
      <c r="HD65" s="38"/>
      <c r="HE65" s="38"/>
      <c r="HF65" s="38"/>
      <c r="HG65" s="38"/>
      <c r="HH65" s="38"/>
      <c r="HI65" s="38"/>
      <c r="HJ65" s="38"/>
      <c r="HK65" s="38"/>
      <c r="HL65" s="38"/>
      <c r="HM65" s="38"/>
      <c r="HN65" s="38"/>
      <c r="HO65" s="38"/>
      <c r="HP65" s="38"/>
      <c r="HQ65" s="38"/>
      <c r="HR65" s="38"/>
      <c r="HS65" s="38"/>
      <c r="HT65" s="38"/>
      <c r="HU65" s="38"/>
      <c r="HV65" s="38"/>
      <c r="HW65" s="38"/>
      <c r="HX65" s="38"/>
      <c r="HY65" s="38"/>
      <c r="HZ65" s="38"/>
      <c r="IA65" s="38"/>
      <c r="IB65" s="38"/>
      <c r="IC65" s="38"/>
      <c r="ID65" s="38"/>
      <c r="IE65" s="38"/>
      <c r="IF65" s="38"/>
      <c r="IG65" s="38"/>
    </row>
    <row r="66" spans="1:241" s="39" customFormat="1" ht="12.75" x14ac:dyDescent="0.2">
      <c r="A66" s="33" t="s">
        <v>38</v>
      </c>
      <c r="B66" s="34" t="s">
        <v>4</v>
      </c>
      <c r="C66" s="43">
        <v>414824</v>
      </c>
      <c r="D66" s="45"/>
      <c r="E66" s="44">
        <v>0</v>
      </c>
      <c r="F66" s="45"/>
      <c r="G66" s="43">
        <f t="shared" si="1"/>
        <v>414824</v>
      </c>
      <c r="H66" s="43"/>
      <c r="I66" s="44">
        <v>394414</v>
      </c>
      <c r="J66" s="43"/>
      <c r="K66" s="44">
        <f t="shared" si="2"/>
        <v>20410</v>
      </c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38"/>
      <c r="EC66" s="38"/>
      <c r="ED66" s="38"/>
      <c r="EE66" s="38"/>
      <c r="EF66" s="38"/>
      <c r="EG66" s="38"/>
      <c r="EH66" s="38"/>
      <c r="EI66" s="38"/>
      <c r="EJ66" s="38"/>
      <c r="EK66" s="38"/>
      <c r="EL66" s="38"/>
      <c r="EM66" s="38"/>
      <c r="EN66" s="38"/>
      <c r="EO66" s="38"/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  <c r="FE66" s="38"/>
      <c r="FF66" s="38"/>
      <c r="FG66" s="38"/>
      <c r="FH66" s="38"/>
      <c r="FI66" s="38"/>
      <c r="FJ66" s="38"/>
      <c r="FK66" s="38"/>
      <c r="FL66" s="38"/>
      <c r="FM66" s="38"/>
      <c r="FN66" s="38"/>
      <c r="FO66" s="38"/>
      <c r="FP66" s="38"/>
      <c r="FQ66" s="38"/>
      <c r="FR66" s="38"/>
      <c r="FS66" s="38"/>
      <c r="FT66" s="38"/>
      <c r="FU66" s="38"/>
      <c r="FV66" s="38"/>
      <c r="FW66" s="38"/>
      <c r="FX66" s="38"/>
      <c r="FY66" s="38"/>
      <c r="FZ66" s="38"/>
      <c r="GA66" s="38"/>
      <c r="GB66" s="38"/>
      <c r="GC66" s="38"/>
      <c r="GD66" s="38"/>
      <c r="GE66" s="38"/>
      <c r="GF66" s="38"/>
      <c r="GG66" s="38"/>
      <c r="GH66" s="38"/>
      <c r="GI66" s="38"/>
      <c r="GJ66" s="38"/>
      <c r="GK66" s="38"/>
      <c r="GL66" s="38"/>
      <c r="GM66" s="38"/>
      <c r="GN66" s="38"/>
      <c r="GO66" s="38"/>
      <c r="GP66" s="38"/>
      <c r="GQ66" s="38"/>
      <c r="GR66" s="38"/>
      <c r="GS66" s="38"/>
      <c r="GT66" s="38"/>
      <c r="GU66" s="38"/>
      <c r="GV66" s="38"/>
      <c r="GW66" s="38"/>
      <c r="GX66" s="38"/>
      <c r="GY66" s="38"/>
      <c r="GZ66" s="38"/>
      <c r="HA66" s="38"/>
      <c r="HB66" s="38"/>
      <c r="HC66" s="38"/>
      <c r="HD66" s="38"/>
      <c r="HE66" s="38"/>
      <c r="HF66" s="38"/>
      <c r="HG66" s="38"/>
      <c r="HH66" s="38"/>
      <c r="HI66" s="38"/>
      <c r="HJ66" s="38"/>
      <c r="HK66" s="38"/>
      <c r="HL66" s="38"/>
      <c r="HM66" s="38"/>
      <c r="HN66" s="38"/>
      <c r="HO66" s="38"/>
      <c r="HP66" s="38"/>
      <c r="HQ66" s="38"/>
      <c r="HR66" s="38"/>
      <c r="HS66" s="38"/>
      <c r="HT66" s="38"/>
      <c r="HU66" s="38"/>
      <c r="HV66" s="38"/>
      <c r="HW66" s="38"/>
      <c r="HX66" s="38"/>
      <c r="HY66" s="38"/>
      <c r="HZ66" s="38"/>
      <c r="IA66" s="38"/>
      <c r="IB66" s="38"/>
      <c r="IC66" s="38"/>
      <c r="ID66" s="38"/>
      <c r="IE66" s="38"/>
      <c r="IF66" s="38"/>
      <c r="IG66" s="38"/>
    </row>
    <row r="67" spans="1:241" s="39" customFormat="1" ht="12.75" x14ac:dyDescent="0.2">
      <c r="A67" s="33" t="s">
        <v>39</v>
      </c>
      <c r="B67" s="34" t="s">
        <v>4</v>
      </c>
      <c r="C67" s="43">
        <v>1127932</v>
      </c>
      <c r="D67" s="45"/>
      <c r="E67" s="44">
        <v>0</v>
      </c>
      <c r="F67" s="45"/>
      <c r="G67" s="43">
        <f t="shared" si="1"/>
        <v>1127932</v>
      </c>
      <c r="H67" s="43"/>
      <c r="I67" s="44">
        <v>1007058</v>
      </c>
      <c r="J67" s="43"/>
      <c r="K67" s="44">
        <f t="shared" si="2"/>
        <v>120874</v>
      </c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  <c r="DB67" s="38"/>
      <c r="DC67" s="38"/>
      <c r="DD67" s="38"/>
      <c r="DE67" s="38"/>
      <c r="DF67" s="38"/>
      <c r="DG67" s="38"/>
      <c r="DH67" s="38"/>
      <c r="DI67" s="38"/>
      <c r="DJ67" s="38"/>
      <c r="DK67" s="38"/>
      <c r="DL67" s="38"/>
      <c r="DM67" s="38"/>
      <c r="DN67" s="38"/>
      <c r="DO67" s="38"/>
      <c r="DP67" s="38"/>
      <c r="DQ67" s="38"/>
      <c r="DR67" s="38"/>
      <c r="DS67" s="38"/>
      <c r="DT67" s="38"/>
      <c r="DU67" s="38"/>
      <c r="DV67" s="38"/>
      <c r="DW67" s="38"/>
      <c r="DX67" s="38"/>
      <c r="DY67" s="38"/>
      <c r="DZ67" s="38"/>
      <c r="EA67" s="38"/>
      <c r="EB67" s="38"/>
      <c r="EC67" s="38"/>
      <c r="ED67" s="38"/>
      <c r="EE67" s="38"/>
      <c r="EF67" s="38"/>
      <c r="EG67" s="38"/>
      <c r="EH67" s="38"/>
      <c r="EI67" s="38"/>
      <c r="EJ67" s="38"/>
      <c r="EK67" s="38"/>
      <c r="EL67" s="38"/>
      <c r="EM67" s="38"/>
      <c r="EN67" s="38"/>
      <c r="EO67" s="38"/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  <c r="FE67" s="38"/>
      <c r="FF67" s="38"/>
      <c r="FG67" s="38"/>
      <c r="FH67" s="38"/>
      <c r="FI67" s="38"/>
      <c r="FJ67" s="38"/>
      <c r="FK67" s="38"/>
      <c r="FL67" s="38"/>
      <c r="FM67" s="38"/>
      <c r="FN67" s="38"/>
      <c r="FO67" s="38"/>
      <c r="FP67" s="38"/>
      <c r="FQ67" s="38"/>
      <c r="FR67" s="38"/>
      <c r="FS67" s="38"/>
      <c r="FT67" s="38"/>
      <c r="FU67" s="38"/>
      <c r="FV67" s="38"/>
      <c r="FW67" s="38"/>
      <c r="FX67" s="38"/>
      <c r="FY67" s="38"/>
      <c r="FZ67" s="38"/>
      <c r="GA67" s="38"/>
      <c r="GB67" s="38"/>
      <c r="GC67" s="38"/>
      <c r="GD67" s="38"/>
      <c r="GE67" s="38"/>
      <c r="GF67" s="38"/>
      <c r="GG67" s="38"/>
      <c r="GH67" s="38"/>
      <c r="GI67" s="38"/>
      <c r="GJ67" s="38"/>
      <c r="GK67" s="38"/>
      <c r="GL67" s="38"/>
      <c r="GM67" s="38"/>
      <c r="GN67" s="38"/>
      <c r="GO67" s="38"/>
      <c r="GP67" s="38"/>
      <c r="GQ67" s="38"/>
      <c r="GR67" s="38"/>
      <c r="GS67" s="38"/>
      <c r="GT67" s="38"/>
      <c r="GU67" s="38"/>
      <c r="GV67" s="38"/>
      <c r="GW67" s="38"/>
      <c r="GX67" s="38"/>
      <c r="GY67" s="38"/>
      <c r="GZ67" s="38"/>
      <c r="HA67" s="38"/>
      <c r="HB67" s="38"/>
      <c r="HC67" s="38"/>
      <c r="HD67" s="38"/>
      <c r="HE67" s="38"/>
      <c r="HF67" s="38"/>
      <c r="HG67" s="38"/>
      <c r="HH67" s="38"/>
      <c r="HI67" s="38"/>
      <c r="HJ67" s="38"/>
      <c r="HK67" s="38"/>
      <c r="HL67" s="38"/>
      <c r="HM67" s="38"/>
      <c r="HN67" s="38"/>
      <c r="HO67" s="38"/>
      <c r="HP67" s="38"/>
      <c r="HQ67" s="38"/>
      <c r="HR67" s="38"/>
      <c r="HS67" s="38"/>
      <c r="HT67" s="38"/>
      <c r="HU67" s="38"/>
      <c r="HV67" s="38"/>
      <c r="HW67" s="38"/>
      <c r="HX67" s="38"/>
      <c r="HY67" s="38"/>
      <c r="HZ67" s="38"/>
      <c r="IA67" s="38"/>
      <c r="IB67" s="38"/>
      <c r="IC67" s="38"/>
      <c r="ID67" s="38"/>
      <c r="IE67" s="38"/>
      <c r="IF67" s="38"/>
      <c r="IG67" s="38"/>
    </row>
    <row r="68" spans="1:241" s="39" customFormat="1" ht="12.75" x14ac:dyDescent="0.2">
      <c r="A68" s="33" t="s">
        <v>40</v>
      </c>
      <c r="B68" s="34" t="s">
        <v>4</v>
      </c>
      <c r="C68" s="43">
        <v>460393</v>
      </c>
      <c r="D68" s="45"/>
      <c r="E68" s="44">
        <v>0</v>
      </c>
      <c r="F68" s="45"/>
      <c r="G68" s="43">
        <f t="shared" si="1"/>
        <v>460393</v>
      </c>
      <c r="H68" s="43"/>
      <c r="I68" s="44">
        <v>434685</v>
      </c>
      <c r="J68" s="43"/>
      <c r="K68" s="44">
        <f t="shared" si="2"/>
        <v>25708</v>
      </c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  <c r="CS68" s="38"/>
      <c r="CT68" s="38"/>
      <c r="CU68" s="38"/>
      <c r="CV68" s="38"/>
      <c r="CW68" s="38"/>
      <c r="CX68" s="38"/>
      <c r="CY68" s="38"/>
      <c r="CZ68" s="38"/>
      <c r="DA68" s="38"/>
      <c r="DB68" s="38"/>
      <c r="DC68" s="38"/>
      <c r="DD68" s="38"/>
      <c r="DE68" s="38"/>
      <c r="DF68" s="38"/>
      <c r="DG68" s="38"/>
      <c r="DH68" s="38"/>
      <c r="DI68" s="38"/>
      <c r="DJ68" s="38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38"/>
      <c r="ED68" s="38"/>
      <c r="EE68" s="38"/>
      <c r="EF68" s="38"/>
      <c r="EG68" s="38"/>
      <c r="EH68" s="38"/>
      <c r="EI68" s="38"/>
      <c r="EJ68" s="38"/>
      <c r="EK68" s="38"/>
      <c r="EL68" s="38"/>
      <c r="EM68" s="38"/>
      <c r="EN68" s="38"/>
      <c r="EO68" s="38"/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  <c r="FE68" s="38"/>
      <c r="FF68" s="38"/>
      <c r="FG68" s="38"/>
      <c r="FH68" s="38"/>
      <c r="FI68" s="38"/>
      <c r="FJ68" s="38"/>
      <c r="FK68" s="38"/>
      <c r="FL68" s="38"/>
      <c r="FM68" s="38"/>
      <c r="FN68" s="38"/>
      <c r="FO68" s="38"/>
      <c r="FP68" s="38"/>
      <c r="FQ68" s="38"/>
      <c r="FR68" s="38"/>
      <c r="FS68" s="38"/>
      <c r="FT68" s="38"/>
      <c r="FU68" s="38"/>
      <c r="FV68" s="38"/>
      <c r="FW68" s="38"/>
      <c r="FX68" s="38"/>
      <c r="FY68" s="38"/>
      <c r="FZ68" s="38"/>
      <c r="GA68" s="38"/>
      <c r="GB68" s="38"/>
      <c r="GC68" s="38"/>
      <c r="GD68" s="38"/>
      <c r="GE68" s="38"/>
      <c r="GF68" s="38"/>
      <c r="GG68" s="38"/>
      <c r="GH68" s="38"/>
      <c r="GI68" s="38"/>
      <c r="GJ68" s="38"/>
      <c r="GK68" s="38"/>
      <c r="GL68" s="38"/>
      <c r="GM68" s="38"/>
      <c r="GN68" s="38"/>
      <c r="GO68" s="38"/>
      <c r="GP68" s="38"/>
      <c r="GQ68" s="38"/>
      <c r="GR68" s="38"/>
      <c r="GS68" s="38"/>
      <c r="GT68" s="38"/>
      <c r="GU68" s="38"/>
      <c r="GV68" s="38"/>
      <c r="GW68" s="38"/>
      <c r="GX68" s="38"/>
      <c r="GY68" s="38"/>
      <c r="GZ68" s="38"/>
      <c r="HA68" s="38"/>
      <c r="HB68" s="38"/>
      <c r="HC68" s="38"/>
      <c r="HD68" s="38"/>
      <c r="HE68" s="38"/>
      <c r="HF68" s="38"/>
      <c r="HG68" s="38"/>
      <c r="HH68" s="38"/>
      <c r="HI68" s="38"/>
      <c r="HJ68" s="38"/>
      <c r="HK68" s="38"/>
      <c r="HL68" s="38"/>
      <c r="HM68" s="38"/>
      <c r="HN68" s="38"/>
      <c r="HO68" s="38"/>
      <c r="HP68" s="38"/>
      <c r="HQ68" s="38"/>
      <c r="HR68" s="38"/>
      <c r="HS68" s="38"/>
      <c r="HT68" s="38"/>
      <c r="HU68" s="38"/>
      <c r="HV68" s="38"/>
      <c r="HW68" s="38"/>
      <c r="HX68" s="38"/>
      <c r="HY68" s="38"/>
      <c r="HZ68" s="38"/>
      <c r="IA68" s="38"/>
      <c r="IB68" s="38"/>
      <c r="IC68" s="38"/>
      <c r="ID68" s="38"/>
      <c r="IE68" s="38"/>
      <c r="IF68" s="38"/>
      <c r="IG68" s="38"/>
    </row>
    <row r="69" spans="1:241" s="39" customFormat="1" ht="12.75" x14ac:dyDescent="0.2">
      <c r="A69" s="33" t="s">
        <v>195</v>
      </c>
      <c r="B69" s="34" t="s">
        <v>4</v>
      </c>
      <c r="C69" s="43">
        <v>9166851</v>
      </c>
      <c r="D69" s="45"/>
      <c r="E69" s="44">
        <v>0</v>
      </c>
      <c r="F69" s="45"/>
      <c r="G69" s="43">
        <f t="shared" si="1"/>
        <v>9166851</v>
      </c>
      <c r="H69" s="43"/>
      <c r="I69" s="44">
        <v>4843461</v>
      </c>
      <c r="J69" s="43"/>
      <c r="K69" s="44">
        <f>G69-I69</f>
        <v>4323390</v>
      </c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  <c r="CS69" s="38"/>
      <c r="CT69" s="38"/>
      <c r="CU69" s="38"/>
      <c r="CV69" s="38"/>
      <c r="CW69" s="38"/>
      <c r="CX69" s="38"/>
      <c r="CY69" s="38"/>
      <c r="CZ69" s="38"/>
      <c r="DA69" s="38"/>
      <c r="DB69" s="38"/>
      <c r="DC69" s="38"/>
      <c r="DD69" s="38"/>
      <c r="DE69" s="38"/>
      <c r="DF69" s="38"/>
      <c r="DG69" s="38"/>
      <c r="DH69" s="38"/>
      <c r="DI69" s="38"/>
      <c r="DJ69" s="38"/>
      <c r="DK69" s="38"/>
      <c r="DL69" s="38"/>
      <c r="DM69" s="38"/>
      <c r="DN69" s="38"/>
      <c r="DO69" s="38"/>
      <c r="DP69" s="38"/>
      <c r="DQ69" s="38"/>
      <c r="DR69" s="38"/>
      <c r="DS69" s="38"/>
      <c r="DT69" s="38"/>
      <c r="DU69" s="38"/>
      <c r="DV69" s="38"/>
      <c r="DW69" s="38"/>
      <c r="DX69" s="38"/>
      <c r="DY69" s="38"/>
      <c r="DZ69" s="38"/>
      <c r="EA69" s="38"/>
      <c r="EB69" s="38"/>
      <c r="EC69" s="38"/>
      <c r="ED69" s="38"/>
      <c r="EE69" s="38"/>
      <c r="EF69" s="38"/>
      <c r="EG69" s="38"/>
      <c r="EH69" s="38"/>
      <c r="EI69" s="38"/>
      <c r="EJ69" s="38"/>
      <c r="EK69" s="38"/>
      <c r="EL69" s="38"/>
      <c r="EM69" s="38"/>
      <c r="EN69" s="38"/>
      <c r="EO69" s="38"/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  <c r="FE69" s="38"/>
      <c r="FF69" s="38"/>
      <c r="FG69" s="38"/>
      <c r="FH69" s="38"/>
      <c r="FI69" s="38"/>
      <c r="FJ69" s="38"/>
      <c r="FK69" s="38"/>
      <c r="FL69" s="38"/>
      <c r="FM69" s="38"/>
      <c r="FN69" s="38"/>
      <c r="FO69" s="38"/>
      <c r="FP69" s="38"/>
      <c r="FQ69" s="38"/>
      <c r="FR69" s="38"/>
      <c r="FS69" s="38"/>
      <c r="FT69" s="38"/>
      <c r="FU69" s="38"/>
      <c r="FV69" s="38"/>
      <c r="FW69" s="38"/>
      <c r="FX69" s="38"/>
      <c r="FY69" s="38"/>
      <c r="FZ69" s="38"/>
      <c r="GA69" s="38"/>
      <c r="GB69" s="38"/>
      <c r="GC69" s="38"/>
      <c r="GD69" s="38"/>
      <c r="GE69" s="38"/>
      <c r="GF69" s="38"/>
      <c r="GG69" s="38"/>
      <c r="GH69" s="38"/>
      <c r="GI69" s="38"/>
      <c r="GJ69" s="38"/>
      <c r="GK69" s="38"/>
      <c r="GL69" s="38"/>
      <c r="GM69" s="38"/>
      <c r="GN69" s="38"/>
      <c r="GO69" s="38"/>
      <c r="GP69" s="38"/>
      <c r="GQ69" s="38"/>
      <c r="GR69" s="38"/>
      <c r="GS69" s="38"/>
      <c r="GT69" s="38"/>
      <c r="GU69" s="38"/>
      <c r="GV69" s="38"/>
      <c r="GW69" s="38"/>
      <c r="GX69" s="38"/>
      <c r="GY69" s="38"/>
      <c r="GZ69" s="38"/>
      <c r="HA69" s="38"/>
      <c r="HB69" s="38"/>
      <c r="HC69" s="38"/>
      <c r="HD69" s="38"/>
      <c r="HE69" s="38"/>
      <c r="HF69" s="38"/>
      <c r="HG69" s="38"/>
      <c r="HH69" s="38"/>
      <c r="HI69" s="38"/>
      <c r="HJ69" s="38"/>
      <c r="HK69" s="38"/>
      <c r="HL69" s="38"/>
      <c r="HM69" s="38"/>
      <c r="HN69" s="38"/>
      <c r="HO69" s="38"/>
      <c r="HP69" s="38"/>
      <c r="HQ69" s="38"/>
      <c r="HR69" s="38"/>
      <c r="HS69" s="38"/>
      <c r="HT69" s="38"/>
      <c r="HU69" s="38"/>
      <c r="HV69" s="38"/>
      <c r="HW69" s="38"/>
      <c r="HX69" s="38"/>
      <c r="HY69" s="38"/>
      <c r="HZ69" s="38"/>
      <c r="IA69" s="38"/>
      <c r="IB69" s="38"/>
      <c r="IC69" s="38"/>
      <c r="ID69" s="38"/>
      <c r="IE69" s="38"/>
      <c r="IF69" s="38"/>
      <c r="IG69" s="38"/>
    </row>
    <row r="70" spans="1:241" s="39" customFormat="1" ht="12.75" x14ac:dyDescent="0.2">
      <c r="A70" s="33" t="s">
        <v>213</v>
      </c>
      <c r="B70" s="34"/>
      <c r="C70" s="43"/>
      <c r="D70" s="45"/>
      <c r="E70" s="44"/>
      <c r="F70" s="45"/>
      <c r="G70" s="43"/>
      <c r="H70" s="43"/>
      <c r="I70" s="44"/>
      <c r="J70" s="43"/>
      <c r="K70" s="44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38"/>
      <c r="DF70" s="38"/>
      <c r="DG70" s="38"/>
      <c r="DH70" s="38"/>
      <c r="DI70" s="38"/>
      <c r="DJ70" s="38"/>
      <c r="DK70" s="38"/>
      <c r="DL70" s="38"/>
      <c r="DM70" s="38"/>
      <c r="DN70" s="38"/>
      <c r="DO70" s="38"/>
      <c r="DP70" s="38"/>
      <c r="DQ70" s="38"/>
      <c r="DR70" s="38"/>
      <c r="DS70" s="38"/>
      <c r="DT70" s="38"/>
      <c r="DU70" s="38"/>
      <c r="DV70" s="38"/>
      <c r="DW70" s="38"/>
      <c r="DX70" s="38"/>
      <c r="DY70" s="38"/>
      <c r="DZ70" s="38"/>
      <c r="EA70" s="38"/>
      <c r="EB70" s="38"/>
      <c r="EC70" s="38"/>
      <c r="ED70" s="38"/>
      <c r="EE70" s="38"/>
      <c r="EF70" s="38"/>
      <c r="EG70" s="38"/>
      <c r="EH70" s="38"/>
      <c r="EI70" s="38"/>
      <c r="EJ70" s="38"/>
      <c r="EK70" s="38"/>
      <c r="EL70" s="38"/>
      <c r="EM70" s="38"/>
      <c r="EN70" s="38"/>
      <c r="EO70" s="38"/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  <c r="FE70" s="38"/>
      <c r="FF70" s="38"/>
      <c r="FG70" s="38"/>
      <c r="FH70" s="38"/>
      <c r="FI70" s="38"/>
      <c r="FJ70" s="38"/>
      <c r="FK70" s="38"/>
      <c r="FL70" s="38"/>
      <c r="FM70" s="38"/>
      <c r="FN70" s="38"/>
      <c r="FO70" s="38"/>
      <c r="FP70" s="38"/>
      <c r="FQ70" s="38"/>
      <c r="FR70" s="38"/>
      <c r="FS70" s="38"/>
      <c r="FT70" s="38"/>
      <c r="FU70" s="38"/>
      <c r="FV70" s="38"/>
      <c r="FW70" s="38"/>
      <c r="FX70" s="38"/>
      <c r="FY70" s="38"/>
      <c r="FZ70" s="38"/>
      <c r="GA70" s="38"/>
      <c r="GB70" s="38"/>
      <c r="GC70" s="38"/>
      <c r="GD70" s="38"/>
      <c r="GE70" s="38"/>
      <c r="GF70" s="38"/>
      <c r="GG70" s="38"/>
      <c r="GH70" s="38"/>
      <c r="GI70" s="38"/>
      <c r="GJ70" s="38"/>
      <c r="GK70" s="38"/>
      <c r="GL70" s="38"/>
      <c r="GM70" s="38"/>
      <c r="GN70" s="38"/>
      <c r="GO70" s="38"/>
      <c r="GP70" s="38"/>
      <c r="GQ70" s="38"/>
      <c r="GR70" s="38"/>
      <c r="GS70" s="38"/>
      <c r="GT70" s="38"/>
      <c r="GU70" s="38"/>
      <c r="GV70" s="38"/>
      <c r="GW70" s="38"/>
      <c r="GX70" s="38"/>
      <c r="GY70" s="38"/>
      <c r="GZ70" s="38"/>
      <c r="HA70" s="38"/>
      <c r="HB70" s="38"/>
      <c r="HC70" s="38"/>
      <c r="HD70" s="38"/>
      <c r="HE70" s="38"/>
      <c r="HF70" s="38"/>
      <c r="HG70" s="38"/>
      <c r="HH70" s="38"/>
      <c r="HI70" s="38"/>
      <c r="HJ70" s="38"/>
      <c r="HK70" s="38"/>
      <c r="HL70" s="38"/>
      <c r="HM70" s="38"/>
      <c r="HN70" s="38"/>
      <c r="HO70" s="38"/>
      <c r="HP70" s="38"/>
      <c r="HQ70" s="38"/>
      <c r="HR70" s="38"/>
      <c r="HS70" s="38"/>
      <c r="HT70" s="38"/>
      <c r="HU70" s="38"/>
      <c r="HV70" s="38"/>
      <c r="HW70" s="38"/>
      <c r="HX70" s="38"/>
      <c r="HY70" s="38"/>
      <c r="HZ70" s="38"/>
      <c r="IA70" s="38"/>
      <c r="IB70" s="38"/>
      <c r="IC70" s="38"/>
      <c r="ID70" s="38"/>
      <c r="IE70" s="38"/>
      <c r="IF70" s="38"/>
      <c r="IG70" s="38"/>
    </row>
    <row r="71" spans="1:241" s="39" customFormat="1" ht="12.75" x14ac:dyDescent="0.2">
      <c r="A71" s="33" t="s">
        <v>214</v>
      </c>
      <c r="B71" s="34"/>
      <c r="C71" s="43">
        <v>29878</v>
      </c>
      <c r="D71" s="45"/>
      <c r="E71" s="44">
        <v>0</v>
      </c>
      <c r="F71" s="45"/>
      <c r="G71" s="43">
        <f t="shared" si="1"/>
        <v>29878</v>
      </c>
      <c r="H71" s="43"/>
      <c r="I71" s="44">
        <v>0</v>
      </c>
      <c r="J71" s="43"/>
      <c r="K71" s="44">
        <f>G71-I71</f>
        <v>29878</v>
      </c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38"/>
      <c r="CB71" s="38"/>
      <c r="CC71" s="38"/>
      <c r="CD71" s="38"/>
      <c r="CE71" s="38"/>
      <c r="CF71" s="38"/>
      <c r="CG71" s="38"/>
      <c r="CH71" s="38"/>
      <c r="CI71" s="38"/>
      <c r="CJ71" s="38"/>
      <c r="CK71" s="38"/>
      <c r="CL71" s="38"/>
      <c r="CM71" s="38"/>
      <c r="CN71" s="38"/>
      <c r="CO71" s="38"/>
      <c r="CP71" s="38"/>
      <c r="CQ71" s="38"/>
      <c r="CR71" s="38"/>
      <c r="CS71" s="38"/>
      <c r="CT71" s="38"/>
      <c r="CU71" s="38"/>
      <c r="CV71" s="38"/>
      <c r="CW71" s="38"/>
      <c r="CX71" s="38"/>
      <c r="CY71" s="38"/>
      <c r="CZ71" s="38"/>
      <c r="DA71" s="38"/>
      <c r="DB71" s="38"/>
      <c r="DC71" s="38"/>
      <c r="DD71" s="38"/>
      <c r="DE71" s="38"/>
      <c r="DF71" s="38"/>
      <c r="DG71" s="38"/>
      <c r="DH71" s="38"/>
      <c r="DI71" s="38"/>
      <c r="DJ71" s="38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38"/>
      <c r="EC71" s="38"/>
      <c r="ED71" s="38"/>
      <c r="EE71" s="38"/>
      <c r="EF71" s="38"/>
      <c r="EG71" s="38"/>
      <c r="EH71" s="38"/>
      <c r="EI71" s="38"/>
      <c r="EJ71" s="38"/>
      <c r="EK71" s="38"/>
      <c r="EL71" s="38"/>
      <c r="EM71" s="38"/>
      <c r="EN71" s="38"/>
      <c r="EO71" s="38"/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  <c r="FE71" s="38"/>
      <c r="FF71" s="38"/>
      <c r="FG71" s="38"/>
      <c r="FH71" s="38"/>
      <c r="FI71" s="38"/>
      <c r="FJ71" s="38"/>
      <c r="FK71" s="38"/>
      <c r="FL71" s="38"/>
      <c r="FM71" s="38"/>
      <c r="FN71" s="38"/>
      <c r="FO71" s="38"/>
      <c r="FP71" s="38"/>
      <c r="FQ71" s="38"/>
      <c r="FR71" s="38"/>
      <c r="FS71" s="38"/>
      <c r="FT71" s="38"/>
      <c r="FU71" s="38"/>
      <c r="FV71" s="38"/>
      <c r="FW71" s="38"/>
      <c r="FX71" s="38"/>
      <c r="FY71" s="38"/>
      <c r="FZ71" s="38"/>
      <c r="GA71" s="38"/>
      <c r="GB71" s="38"/>
      <c r="GC71" s="38"/>
      <c r="GD71" s="38"/>
      <c r="GE71" s="38"/>
      <c r="GF71" s="38"/>
      <c r="GG71" s="38"/>
      <c r="GH71" s="38"/>
      <c r="GI71" s="38"/>
      <c r="GJ71" s="38"/>
      <c r="GK71" s="38"/>
      <c r="GL71" s="38"/>
      <c r="GM71" s="38"/>
      <c r="GN71" s="38"/>
      <c r="GO71" s="38"/>
      <c r="GP71" s="38"/>
      <c r="GQ71" s="38"/>
      <c r="GR71" s="38"/>
      <c r="GS71" s="38"/>
      <c r="GT71" s="38"/>
      <c r="GU71" s="38"/>
      <c r="GV71" s="38"/>
      <c r="GW71" s="38"/>
      <c r="GX71" s="38"/>
      <c r="GY71" s="38"/>
      <c r="GZ71" s="38"/>
      <c r="HA71" s="38"/>
      <c r="HB71" s="38"/>
      <c r="HC71" s="38"/>
      <c r="HD71" s="38"/>
      <c r="HE71" s="38"/>
      <c r="HF71" s="38"/>
      <c r="HG71" s="38"/>
      <c r="HH71" s="38"/>
      <c r="HI71" s="38"/>
      <c r="HJ71" s="38"/>
      <c r="HK71" s="38"/>
      <c r="HL71" s="38"/>
      <c r="HM71" s="38"/>
      <c r="HN71" s="38"/>
      <c r="HO71" s="38"/>
      <c r="HP71" s="38"/>
      <c r="HQ71" s="38"/>
      <c r="HR71" s="38"/>
      <c r="HS71" s="38"/>
      <c r="HT71" s="38"/>
      <c r="HU71" s="38"/>
      <c r="HV71" s="38"/>
      <c r="HW71" s="38"/>
      <c r="HX71" s="38"/>
      <c r="HY71" s="38"/>
      <c r="HZ71" s="38"/>
      <c r="IA71" s="38"/>
      <c r="IB71" s="38"/>
      <c r="IC71" s="38"/>
      <c r="ID71" s="38"/>
      <c r="IE71" s="38"/>
      <c r="IF71" s="38"/>
      <c r="IG71" s="38"/>
    </row>
    <row r="72" spans="1:241" s="39" customFormat="1" ht="12.75" x14ac:dyDescent="0.2">
      <c r="A72" s="33" t="s">
        <v>139</v>
      </c>
      <c r="B72" s="34"/>
      <c r="C72" s="43">
        <v>420696</v>
      </c>
      <c r="D72" s="45"/>
      <c r="E72" s="44">
        <v>0</v>
      </c>
      <c r="F72" s="45"/>
      <c r="G72" s="43">
        <f t="shared" si="1"/>
        <v>420696</v>
      </c>
      <c r="H72" s="43"/>
      <c r="I72" s="44">
        <v>138366</v>
      </c>
      <c r="J72" s="43"/>
      <c r="K72" s="44">
        <f>G72-I72</f>
        <v>282330</v>
      </c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  <c r="DB72" s="38"/>
      <c r="DC72" s="38"/>
      <c r="DD72" s="38"/>
      <c r="DE72" s="38"/>
      <c r="DF72" s="38"/>
      <c r="DG72" s="38"/>
      <c r="DH72" s="38"/>
      <c r="DI72" s="38"/>
      <c r="DJ72" s="38"/>
      <c r="DK72" s="38"/>
      <c r="DL72" s="38"/>
      <c r="DM72" s="38"/>
      <c r="DN72" s="38"/>
      <c r="DO72" s="38"/>
      <c r="DP72" s="38"/>
      <c r="DQ72" s="38"/>
      <c r="DR72" s="38"/>
      <c r="DS72" s="38"/>
      <c r="DT72" s="38"/>
      <c r="DU72" s="38"/>
      <c r="DV72" s="38"/>
      <c r="DW72" s="38"/>
      <c r="DX72" s="38"/>
      <c r="DY72" s="38"/>
      <c r="DZ72" s="38"/>
      <c r="EA72" s="38"/>
      <c r="EB72" s="38"/>
      <c r="EC72" s="38"/>
      <c r="ED72" s="38"/>
      <c r="EE72" s="38"/>
      <c r="EF72" s="38"/>
      <c r="EG72" s="38"/>
      <c r="EH72" s="38"/>
      <c r="EI72" s="38"/>
      <c r="EJ72" s="38"/>
      <c r="EK72" s="38"/>
      <c r="EL72" s="38"/>
      <c r="EM72" s="38"/>
      <c r="EN72" s="38"/>
      <c r="EO72" s="38"/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  <c r="FE72" s="38"/>
      <c r="FF72" s="38"/>
      <c r="FG72" s="38"/>
      <c r="FH72" s="38"/>
      <c r="FI72" s="38"/>
      <c r="FJ72" s="38"/>
      <c r="FK72" s="38"/>
      <c r="FL72" s="38"/>
      <c r="FM72" s="38"/>
      <c r="FN72" s="38"/>
      <c r="FO72" s="38"/>
      <c r="FP72" s="38"/>
      <c r="FQ72" s="38"/>
      <c r="FR72" s="38"/>
      <c r="FS72" s="38"/>
      <c r="FT72" s="38"/>
      <c r="FU72" s="38"/>
      <c r="FV72" s="38"/>
      <c r="FW72" s="38"/>
      <c r="FX72" s="38"/>
      <c r="FY72" s="38"/>
      <c r="FZ72" s="38"/>
      <c r="GA72" s="38"/>
      <c r="GB72" s="38"/>
      <c r="GC72" s="38"/>
      <c r="GD72" s="38"/>
      <c r="GE72" s="38"/>
      <c r="GF72" s="38"/>
      <c r="GG72" s="38"/>
      <c r="GH72" s="38"/>
      <c r="GI72" s="38"/>
      <c r="GJ72" s="38"/>
      <c r="GK72" s="38"/>
      <c r="GL72" s="38"/>
      <c r="GM72" s="38"/>
      <c r="GN72" s="38"/>
      <c r="GO72" s="38"/>
      <c r="GP72" s="38"/>
      <c r="GQ72" s="38"/>
      <c r="GR72" s="38"/>
      <c r="GS72" s="38"/>
      <c r="GT72" s="38"/>
      <c r="GU72" s="38"/>
      <c r="GV72" s="38"/>
      <c r="GW72" s="38"/>
      <c r="GX72" s="38"/>
      <c r="GY72" s="38"/>
      <c r="GZ72" s="38"/>
      <c r="HA72" s="38"/>
      <c r="HB72" s="38"/>
      <c r="HC72" s="38"/>
      <c r="HD72" s="38"/>
      <c r="HE72" s="38"/>
      <c r="HF72" s="38"/>
      <c r="HG72" s="38"/>
      <c r="HH72" s="38"/>
      <c r="HI72" s="38"/>
      <c r="HJ72" s="38"/>
      <c r="HK72" s="38"/>
      <c r="HL72" s="38"/>
      <c r="HM72" s="38"/>
      <c r="HN72" s="38"/>
      <c r="HO72" s="38"/>
      <c r="HP72" s="38"/>
      <c r="HQ72" s="38"/>
      <c r="HR72" s="38"/>
      <c r="HS72" s="38"/>
      <c r="HT72" s="38"/>
      <c r="HU72" s="38"/>
      <c r="HV72" s="38"/>
      <c r="HW72" s="38"/>
      <c r="HX72" s="38"/>
      <c r="HY72" s="38"/>
      <c r="HZ72" s="38"/>
      <c r="IA72" s="38"/>
      <c r="IB72" s="38"/>
      <c r="IC72" s="38"/>
      <c r="ID72" s="38"/>
      <c r="IE72" s="38"/>
      <c r="IF72" s="38"/>
      <c r="IG72" s="38"/>
    </row>
    <row r="73" spans="1:241" s="39" customFormat="1" ht="12.75" x14ac:dyDescent="0.2">
      <c r="A73" s="33" t="s">
        <v>206</v>
      </c>
      <c r="B73" s="34"/>
      <c r="C73" s="43">
        <v>322049</v>
      </c>
      <c r="D73" s="45"/>
      <c r="E73" s="44">
        <v>0</v>
      </c>
      <c r="F73" s="45"/>
      <c r="G73" s="43">
        <f t="shared" si="1"/>
        <v>322049</v>
      </c>
      <c r="H73" s="43"/>
      <c r="I73" s="44">
        <v>56358</v>
      </c>
      <c r="J73" s="43"/>
      <c r="K73" s="44">
        <f>G73-I73</f>
        <v>265691</v>
      </c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38"/>
      <c r="DF73" s="38"/>
      <c r="DG73" s="38"/>
      <c r="DH73" s="38"/>
      <c r="DI73" s="38"/>
      <c r="DJ73" s="38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3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  <c r="FE73" s="38"/>
      <c r="FF73" s="38"/>
      <c r="FG73" s="38"/>
      <c r="FH73" s="38"/>
      <c r="FI73" s="38"/>
      <c r="FJ73" s="38"/>
      <c r="FK73" s="38"/>
      <c r="FL73" s="38"/>
      <c r="FM73" s="38"/>
      <c r="FN73" s="38"/>
      <c r="FO73" s="38"/>
      <c r="FP73" s="38"/>
      <c r="FQ73" s="38"/>
      <c r="FR73" s="38"/>
      <c r="FS73" s="38"/>
      <c r="FT73" s="38"/>
      <c r="FU73" s="38"/>
      <c r="FV73" s="38"/>
      <c r="FW73" s="38"/>
      <c r="FX73" s="38"/>
      <c r="FY73" s="38"/>
      <c r="FZ73" s="38"/>
      <c r="GA73" s="38"/>
      <c r="GB73" s="38"/>
      <c r="GC73" s="38"/>
      <c r="GD73" s="38"/>
      <c r="GE73" s="38"/>
      <c r="GF73" s="38"/>
      <c r="GG73" s="38"/>
      <c r="GH73" s="38"/>
      <c r="GI73" s="38"/>
      <c r="GJ73" s="38"/>
      <c r="GK73" s="38"/>
      <c r="GL73" s="38"/>
      <c r="GM73" s="38"/>
      <c r="GN73" s="38"/>
      <c r="GO73" s="38"/>
      <c r="GP73" s="38"/>
      <c r="GQ73" s="38"/>
      <c r="GR73" s="38"/>
      <c r="GS73" s="38"/>
      <c r="GT73" s="38"/>
      <c r="GU73" s="38"/>
      <c r="GV73" s="38"/>
      <c r="GW73" s="38"/>
      <c r="GX73" s="38"/>
      <c r="GY73" s="38"/>
      <c r="GZ73" s="38"/>
      <c r="HA73" s="38"/>
      <c r="HB73" s="38"/>
      <c r="HC73" s="38"/>
      <c r="HD73" s="38"/>
      <c r="HE73" s="38"/>
      <c r="HF73" s="38"/>
      <c r="HG73" s="38"/>
      <c r="HH73" s="38"/>
      <c r="HI73" s="38"/>
      <c r="HJ73" s="38"/>
      <c r="HK73" s="38"/>
      <c r="HL73" s="38"/>
      <c r="HM73" s="38"/>
      <c r="HN73" s="38"/>
      <c r="HO73" s="38"/>
      <c r="HP73" s="38"/>
      <c r="HQ73" s="38"/>
      <c r="HR73" s="38"/>
      <c r="HS73" s="38"/>
      <c r="HT73" s="38"/>
      <c r="HU73" s="38"/>
      <c r="HV73" s="38"/>
      <c r="HW73" s="38"/>
      <c r="HX73" s="38"/>
      <c r="HY73" s="38"/>
      <c r="HZ73" s="38"/>
      <c r="IA73" s="38"/>
      <c r="IB73" s="38"/>
      <c r="IC73" s="38"/>
      <c r="ID73" s="38"/>
      <c r="IE73" s="38"/>
      <c r="IF73" s="38"/>
      <c r="IG73" s="38"/>
    </row>
    <row r="74" spans="1:241" s="39" customFormat="1" ht="12.75" x14ac:dyDescent="0.2">
      <c r="A74" s="33" t="s">
        <v>41</v>
      </c>
      <c r="B74" s="34" t="s">
        <v>4</v>
      </c>
      <c r="C74" s="43">
        <v>46588</v>
      </c>
      <c r="D74" s="45"/>
      <c r="E74" s="44">
        <v>0</v>
      </c>
      <c r="F74" s="45"/>
      <c r="G74" s="43">
        <f t="shared" si="1"/>
        <v>46588</v>
      </c>
      <c r="H74" s="43"/>
      <c r="I74" s="44">
        <v>46588</v>
      </c>
      <c r="J74" s="43"/>
      <c r="K74" s="44">
        <f t="shared" si="2"/>
        <v>0</v>
      </c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8"/>
      <c r="CA74" s="38"/>
      <c r="CB74" s="38"/>
      <c r="CC74" s="38"/>
      <c r="CD74" s="38"/>
      <c r="CE74" s="38"/>
      <c r="CF74" s="38"/>
      <c r="CG74" s="38"/>
      <c r="CH74" s="38"/>
      <c r="CI74" s="38"/>
      <c r="CJ74" s="38"/>
      <c r="CK74" s="38"/>
      <c r="CL74" s="38"/>
      <c r="CM74" s="38"/>
      <c r="CN74" s="38"/>
      <c r="CO74" s="38"/>
      <c r="CP74" s="38"/>
      <c r="CQ74" s="38"/>
      <c r="CR74" s="38"/>
      <c r="CS74" s="38"/>
      <c r="CT74" s="38"/>
      <c r="CU74" s="38"/>
      <c r="CV74" s="38"/>
      <c r="CW74" s="38"/>
      <c r="CX74" s="38"/>
      <c r="CY74" s="38"/>
      <c r="CZ74" s="38"/>
      <c r="DA74" s="38"/>
      <c r="DB74" s="38"/>
      <c r="DC74" s="38"/>
      <c r="DD74" s="38"/>
      <c r="DE74" s="38"/>
      <c r="DF74" s="38"/>
      <c r="DG74" s="38"/>
      <c r="DH74" s="38"/>
      <c r="DI74" s="38"/>
      <c r="DJ74" s="38"/>
      <c r="DK74" s="38"/>
      <c r="DL74" s="38"/>
      <c r="DM74" s="38"/>
      <c r="DN74" s="38"/>
      <c r="DO74" s="38"/>
      <c r="DP74" s="38"/>
      <c r="DQ74" s="38"/>
      <c r="DR74" s="38"/>
      <c r="DS74" s="38"/>
      <c r="DT74" s="38"/>
      <c r="DU74" s="38"/>
      <c r="DV74" s="38"/>
      <c r="DW74" s="38"/>
      <c r="DX74" s="38"/>
      <c r="DY74" s="38"/>
      <c r="DZ74" s="38"/>
      <c r="EA74" s="38"/>
      <c r="EB74" s="38"/>
      <c r="EC74" s="38"/>
      <c r="ED74" s="38"/>
      <c r="EE74" s="38"/>
      <c r="EF74" s="38"/>
      <c r="EG74" s="38"/>
      <c r="EH74" s="38"/>
      <c r="EI74" s="38"/>
      <c r="EJ74" s="38"/>
      <c r="EK74" s="38"/>
      <c r="EL74" s="38"/>
      <c r="EM74" s="38"/>
      <c r="EN74" s="38"/>
      <c r="EO74" s="38"/>
      <c r="EP74" s="38"/>
      <c r="EQ74" s="38"/>
      <c r="ER74" s="38"/>
      <c r="ES74" s="38"/>
      <c r="ET74" s="38"/>
      <c r="EU74" s="38"/>
      <c r="EV74" s="38"/>
      <c r="EW74" s="38"/>
      <c r="EX74" s="38"/>
      <c r="EY74" s="38"/>
      <c r="EZ74" s="38"/>
      <c r="FA74" s="38"/>
      <c r="FB74" s="38"/>
      <c r="FC74" s="38"/>
      <c r="FD74" s="38"/>
      <c r="FE74" s="38"/>
      <c r="FF74" s="38"/>
      <c r="FG74" s="38"/>
      <c r="FH74" s="38"/>
      <c r="FI74" s="38"/>
      <c r="FJ74" s="38"/>
      <c r="FK74" s="38"/>
      <c r="FL74" s="38"/>
      <c r="FM74" s="38"/>
      <c r="FN74" s="38"/>
      <c r="FO74" s="38"/>
      <c r="FP74" s="38"/>
      <c r="FQ74" s="38"/>
      <c r="FR74" s="38"/>
      <c r="FS74" s="38"/>
      <c r="FT74" s="38"/>
      <c r="FU74" s="38"/>
      <c r="FV74" s="38"/>
      <c r="FW74" s="38"/>
      <c r="FX74" s="38"/>
      <c r="FY74" s="38"/>
      <c r="FZ74" s="38"/>
      <c r="GA74" s="38"/>
      <c r="GB74" s="38"/>
      <c r="GC74" s="38"/>
      <c r="GD74" s="38"/>
      <c r="GE74" s="38"/>
      <c r="GF74" s="38"/>
      <c r="GG74" s="38"/>
      <c r="GH74" s="38"/>
      <c r="GI74" s="38"/>
      <c r="GJ74" s="38"/>
      <c r="GK74" s="38"/>
      <c r="GL74" s="38"/>
      <c r="GM74" s="38"/>
      <c r="GN74" s="38"/>
      <c r="GO74" s="38"/>
      <c r="GP74" s="38"/>
      <c r="GQ74" s="38"/>
      <c r="GR74" s="38"/>
      <c r="GS74" s="38"/>
      <c r="GT74" s="38"/>
      <c r="GU74" s="38"/>
      <c r="GV74" s="38"/>
      <c r="GW74" s="38"/>
      <c r="GX74" s="38"/>
      <c r="GY74" s="38"/>
      <c r="GZ74" s="38"/>
      <c r="HA74" s="38"/>
      <c r="HB74" s="38"/>
      <c r="HC74" s="38"/>
      <c r="HD74" s="38"/>
      <c r="HE74" s="38"/>
      <c r="HF74" s="38"/>
      <c r="HG74" s="38"/>
      <c r="HH74" s="38"/>
      <c r="HI74" s="38"/>
      <c r="HJ74" s="38"/>
      <c r="HK74" s="38"/>
      <c r="HL74" s="38"/>
      <c r="HM74" s="38"/>
      <c r="HN74" s="38"/>
      <c r="HO74" s="38"/>
      <c r="HP74" s="38"/>
      <c r="HQ74" s="38"/>
      <c r="HR74" s="38"/>
      <c r="HS74" s="38"/>
      <c r="HT74" s="38"/>
      <c r="HU74" s="38"/>
      <c r="HV74" s="38"/>
      <c r="HW74" s="38"/>
      <c r="HX74" s="38"/>
      <c r="HY74" s="38"/>
      <c r="HZ74" s="38"/>
      <c r="IA74" s="38"/>
      <c r="IB74" s="38"/>
      <c r="IC74" s="38"/>
      <c r="ID74" s="38"/>
      <c r="IE74" s="38"/>
      <c r="IF74" s="38"/>
      <c r="IG74" s="38"/>
    </row>
    <row r="75" spans="1:241" s="39" customFormat="1" ht="12.75" x14ac:dyDescent="0.2">
      <c r="A75" s="33" t="s">
        <v>42</v>
      </c>
      <c r="B75" s="34" t="s">
        <v>4</v>
      </c>
      <c r="C75" s="43">
        <v>530847</v>
      </c>
      <c r="D75" s="45"/>
      <c r="E75" s="44">
        <v>-386708</v>
      </c>
      <c r="F75" s="45"/>
      <c r="G75" s="43">
        <f t="shared" si="1"/>
        <v>144139</v>
      </c>
      <c r="H75" s="43"/>
      <c r="I75" s="44">
        <v>140601</v>
      </c>
      <c r="J75" s="43"/>
      <c r="K75" s="44">
        <f t="shared" si="2"/>
        <v>3538</v>
      </c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  <c r="DB75" s="38"/>
      <c r="DC75" s="38"/>
      <c r="DD75" s="38"/>
      <c r="DE75" s="38"/>
      <c r="DF75" s="38"/>
      <c r="DG75" s="38"/>
      <c r="DH75" s="38"/>
      <c r="DI75" s="38"/>
      <c r="DJ75" s="38"/>
      <c r="DK75" s="38"/>
      <c r="DL75" s="38"/>
      <c r="DM75" s="38"/>
      <c r="DN75" s="38"/>
      <c r="DO75" s="38"/>
      <c r="DP75" s="38"/>
      <c r="DQ75" s="38"/>
      <c r="DR75" s="38"/>
      <c r="DS75" s="38"/>
      <c r="DT75" s="38"/>
      <c r="DU75" s="38"/>
      <c r="DV75" s="38"/>
      <c r="DW75" s="38"/>
      <c r="DX75" s="38"/>
      <c r="DY75" s="38"/>
      <c r="DZ75" s="38"/>
      <c r="EA75" s="38"/>
      <c r="EB75" s="38"/>
      <c r="EC75" s="38"/>
      <c r="ED75" s="38"/>
      <c r="EE75" s="38"/>
      <c r="EF75" s="38"/>
      <c r="EG75" s="38"/>
      <c r="EH75" s="38"/>
      <c r="EI75" s="38"/>
      <c r="EJ75" s="38"/>
      <c r="EK75" s="38"/>
      <c r="EL75" s="38"/>
      <c r="EM75" s="38"/>
      <c r="EN75" s="38"/>
      <c r="EO75" s="38"/>
      <c r="EP75" s="38"/>
      <c r="EQ75" s="38"/>
      <c r="ER75" s="38"/>
      <c r="ES75" s="38"/>
      <c r="ET75" s="38"/>
      <c r="EU75" s="38"/>
      <c r="EV75" s="38"/>
      <c r="EW75" s="38"/>
      <c r="EX75" s="38"/>
      <c r="EY75" s="38"/>
      <c r="EZ75" s="38"/>
      <c r="FA75" s="38"/>
      <c r="FB75" s="38"/>
      <c r="FC75" s="38"/>
      <c r="FD75" s="38"/>
      <c r="FE75" s="38"/>
      <c r="FF75" s="38"/>
      <c r="FG75" s="38"/>
      <c r="FH75" s="38"/>
      <c r="FI75" s="38"/>
      <c r="FJ75" s="38"/>
      <c r="FK75" s="38"/>
      <c r="FL75" s="38"/>
      <c r="FM75" s="38"/>
      <c r="FN75" s="38"/>
      <c r="FO75" s="38"/>
      <c r="FP75" s="38"/>
      <c r="FQ75" s="38"/>
      <c r="FR75" s="38"/>
      <c r="FS75" s="38"/>
      <c r="FT75" s="38"/>
      <c r="FU75" s="38"/>
      <c r="FV75" s="38"/>
      <c r="FW75" s="38"/>
      <c r="FX75" s="38"/>
      <c r="FY75" s="38"/>
      <c r="FZ75" s="38"/>
      <c r="GA75" s="38"/>
      <c r="GB75" s="38"/>
      <c r="GC75" s="38"/>
      <c r="GD75" s="38"/>
      <c r="GE75" s="38"/>
      <c r="GF75" s="38"/>
      <c r="GG75" s="38"/>
      <c r="GH75" s="38"/>
      <c r="GI75" s="38"/>
      <c r="GJ75" s="38"/>
      <c r="GK75" s="38"/>
      <c r="GL75" s="38"/>
      <c r="GM75" s="38"/>
      <c r="GN75" s="38"/>
      <c r="GO75" s="38"/>
      <c r="GP75" s="38"/>
      <c r="GQ75" s="38"/>
      <c r="GR75" s="38"/>
      <c r="GS75" s="38"/>
      <c r="GT75" s="38"/>
      <c r="GU75" s="38"/>
      <c r="GV75" s="38"/>
      <c r="GW75" s="38"/>
      <c r="GX75" s="38"/>
      <c r="GY75" s="38"/>
      <c r="GZ75" s="38"/>
      <c r="HA75" s="38"/>
      <c r="HB75" s="38"/>
      <c r="HC75" s="38"/>
      <c r="HD75" s="38"/>
      <c r="HE75" s="38"/>
      <c r="HF75" s="38"/>
      <c r="HG75" s="38"/>
      <c r="HH75" s="38"/>
      <c r="HI75" s="38"/>
      <c r="HJ75" s="38"/>
      <c r="HK75" s="38"/>
      <c r="HL75" s="38"/>
      <c r="HM75" s="38"/>
      <c r="HN75" s="38"/>
      <c r="HO75" s="38"/>
      <c r="HP75" s="38"/>
      <c r="HQ75" s="38"/>
      <c r="HR75" s="38"/>
      <c r="HS75" s="38"/>
      <c r="HT75" s="38"/>
      <c r="HU75" s="38"/>
      <c r="HV75" s="38"/>
      <c r="HW75" s="38"/>
      <c r="HX75" s="38"/>
      <c r="HY75" s="38"/>
      <c r="HZ75" s="38"/>
      <c r="IA75" s="38"/>
      <c r="IB75" s="38"/>
      <c r="IC75" s="38"/>
      <c r="ID75" s="38"/>
      <c r="IE75" s="38"/>
      <c r="IF75" s="38"/>
      <c r="IG75" s="38"/>
    </row>
    <row r="76" spans="1:241" s="39" customFormat="1" ht="12.75" x14ac:dyDescent="0.2">
      <c r="A76" s="33" t="s">
        <v>43</v>
      </c>
      <c r="B76" s="34" t="s">
        <v>4</v>
      </c>
      <c r="C76" s="43">
        <v>13941462</v>
      </c>
      <c r="D76" s="45"/>
      <c r="E76" s="44">
        <v>0</v>
      </c>
      <c r="F76" s="45"/>
      <c r="G76" s="43">
        <f t="shared" si="1"/>
        <v>13941462</v>
      </c>
      <c r="H76" s="43"/>
      <c r="I76" s="44">
        <v>6168177</v>
      </c>
      <c r="J76" s="43"/>
      <c r="K76" s="44">
        <f t="shared" si="2"/>
        <v>7773285</v>
      </c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  <c r="CF76" s="38"/>
      <c r="CG76" s="38"/>
      <c r="CH76" s="38"/>
      <c r="CI76" s="38"/>
      <c r="CJ76" s="38"/>
      <c r="CK76" s="38"/>
      <c r="CL76" s="38"/>
      <c r="CM76" s="38"/>
      <c r="CN76" s="38"/>
      <c r="CO76" s="38"/>
      <c r="CP76" s="38"/>
      <c r="CQ76" s="38"/>
      <c r="CR76" s="38"/>
      <c r="CS76" s="38"/>
      <c r="CT76" s="38"/>
      <c r="CU76" s="38"/>
      <c r="CV76" s="38"/>
      <c r="CW76" s="38"/>
      <c r="CX76" s="38"/>
      <c r="CY76" s="38"/>
      <c r="CZ76" s="38"/>
      <c r="DA76" s="38"/>
      <c r="DB76" s="38"/>
      <c r="DC76" s="38"/>
      <c r="DD76" s="38"/>
      <c r="DE76" s="38"/>
      <c r="DF76" s="38"/>
      <c r="DG76" s="38"/>
      <c r="DH76" s="38"/>
      <c r="DI76" s="38"/>
      <c r="DJ76" s="38"/>
      <c r="DK76" s="38"/>
      <c r="DL76" s="38"/>
      <c r="DM76" s="38"/>
      <c r="DN76" s="38"/>
      <c r="DO76" s="38"/>
      <c r="DP76" s="38"/>
      <c r="DQ76" s="38"/>
      <c r="DR76" s="38"/>
      <c r="DS76" s="38"/>
      <c r="DT76" s="38"/>
      <c r="DU76" s="38"/>
      <c r="DV76" s="38"/>
      <c r="DW76" s="38"/>
      <c r="DX76" s="38"/>
      <c r="DY76" s="38"/>
      <c r="DZ76" s="38"/>
      <c r="EA76" s="38"/>
      <c r="EB76" s="38"/>
      <c r="EC76" s="38"/>
      <c r="ED76" s="38"/>
      <c r="EE76" s="38"/>
      <c r="EF76" s="38"/>
      <c r="EG76" s="38"/>
      <c r="EH76" s="38"/>
      <c r="EI76" s="38"/>
      <c r="EJ76" s="38"/>
      <c r="EK76" s="38"/>
      <c r="EL76" s="38"/>
      <c r="EM76" s="38"/>
      <c r="EN76" s="38"/>
      <c r="EO76" s="38"/>
      <c r="EP76" s="38"/>
      <c r="EQ76" s="38"/>
      <c r="ER76" s="38"/>
      <c r="ES76" s="38"/>
      <c r="ET76" s="38"/>
      <c r="EU76" s="38"/>
      <c r="EV76" s="38"/>
      <c r="EW76" s="38"/>
      <c r="EX76" s="38"/>
      <c r="EY76" s="38"/>
      <c r="EZ76" s="38"/>
      <c r="FA76" s="38"/>
      <c r="FB76" s="38"/>
      <c r="FC76" s="38"/>
      <c r="FD76" s="38"/>
      <c r="FE76" s="38"/>
      <c r="FF76" s="38"/>
      <c r="FG76" s="38"/>
      <c r="FH76" s="38"/>
      <c r="FI76" s="38"/>
      <c r="FJ76" s="38"/>
      <c r="FK76" s="38"/>
      <c r="FL76" s="38"/>
      <c r="FM76" s="38"/>
      <c r="FN76" s="38"/>
      <c r="FO76" s="38"/>
      <c r="FP76" s="38"/>
      <c r="FQ76" s="38"/>
      <c r="FR76" s="38"/>
      <c r="FS76" s="38"/>
      <c r="FT76" s="38"/>
      <c r="FU76" s="38"/>
      <c r="FV76" s="38"/>
      <c r="FW76" s="38"/>
      <c r="FX76" s="38"/>
      <c r="FY76" s="38"/>
      <c r="FZ76" s="38"/>
      <c r="GA76" s="38"/>
      <c r="GB76" s="38"/>
      <c r="GC76" s="38"/>
      <c r="GD76" s="38"/>
      <c r="GE76" s="38"/>
      <c r="GF76" s="38"/>
      <c r="GG76" s="38"/>
      <c r="GH76" s="38"/>
      <c r="GI76" s="38"/>
      <c r="GJ76" s="38"/>
      <c r="GK76" s="38"/>
      <c r="GL76" s="38"/>
      <c r="GM76" s="38"/>
      <c r="GN76" s="38"/>
      <c r="GO76" s="38"/>
      <c r="GP76" s="38"/>
      <c r="GQ76" s="38"/>
      <c r="GR76" s="38"/>
      <c r="GS76" s="38"/>
      <c r="GT76" s="38"/>
      <c r="GU76" s="38"/>
      <c r="GV76" s="38"/>
      <c r="GW76" s="38"/>
      <c r="GX76" s="38"/>
      <c r="GY76" s="38"/>
      <c r="GZ76" s="38"/>
      <c r="HA76" s="38"/>
      <c r="HB76" s="38"/>
      <c r="HC76" s="38"/>
      <c r="HD76" s="38"/>
      <c r="HE76" s="38"/>
      <c r="HF76" s="38"/>
      <c r="HG76" s="38"/>
      <c r="HH76" s="38"/>
      <c r="HI76" s="38"/>
      <c r="HJ76" s="38"/>
      <c r="HK76" s="38"/>
      <c r="HL76" s="38"/>
      <c r="HM76" s="38"/>
      <c r="HN76" s="38"/>
      <c r="HO76" s="38"/>
      <c r="HP76" s="38"/>
      <c r="HQ76" s="38"/>
      <c r="HR76" s="38"/>
      <c r="HS76" s="38"/>
      <c r="HT76" s="38"/>
      <c r="HU76" s="38"/>
      <c r="HV76" s="38"/>
      <c r="HW76" s="38"/>
      <c r="HX76" s="38"/>
      <c r="HY76" s="38"/>
      <c r="HZ76" s="38"/>
      <c r="IA76" s="38"/>
      <c r="IB76" s="38"/>
      <c r="IC76" s="38"/>
      <c r="ID76" s="38"/>
      <c r="IE76" s="38"/>
      <c r="IF76" s="38"/>
      <c r="IG76" s="38"/>
    </row>
    <row r="77" spans="1:241" s="39" customFormat="1" ht="12.75" x14ac:dyDescent="0.2">
      <c r="A77" s="33" t="s">
        <v>44</v>
      </c>
      <c r="B77" s="34" t="s">
        <v>4</v>
      </c>
      <c r="C77" s="43">
        <v>6114507</v>
      </c>
      <c r="D77" s="45"/>
      <c r="E77" s="44">
        <v>0</v>
      </c>
      <c r="F77" s="45"/>
      <c r="G77" s="43">
        <f t="shared" si="1"/>
        <v>6114507</v>
      </c>
      <c r="H77" s="43"/>
      <c r="I77" s="44">
        <v>3458007</v>
      </c>
      <c r="J77" s="43"/>
      <c r="K77" s="44">
        <f t="shared" si="2"/>
        <v>2656500</v>
      </c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38"/>
      <c r="CW77" s="38"/>
      <c r="CX77" s="38"/>
      <c r="CY77" s="38"/>
      <c r="CZ77" s="38"/>
      <c r="DA77" s="38"/>
      <c r="DB77" s="38"/>
      <c r="DC77" s="38"/>
      <c r="DD77" s="38"/>
      <c r="DE77" s="38"/>
      <c r="DF77" s="38"/>
      <c r="DG77" s="38"/>
      <c r="DH77" s="38"/>
      <c r="DI77" s="38"/>
      <c r="DJ77" s="38"/>
      <c r="DK77" s="38"/>
      <c r="DL77" s="38"/>
      <c r="DM77" s="38"/>
      <c r="DN77" s="38"/>
      <c r="DO77" s="38"/>
      <c r="DP77" s="38"/>
      <c r="DQ77" s="38"/>
      <c r="DR77" s="38"/>
      <c r="DS77" s="38"/>
      <c r="DT77" s="38"/>
      <c r="DU77" s="38"/>
      <c r="DV77" s="38"/>
      <c r="DW77" s="38"/>
      <c r="DX77" s="38"/>
      <c r="DY77" s="38"/>
      <c r="DZ77" s="38"/>
      <c r="EA77" s="38"/>
      <c r="EB77" s="38"/>
      <c r="EC77" s="38"/>
      <c r="ED77" s="38"/>
      <c r="EE77" s="38"/>
      <c r="EF77" s="38"/>
      <c r="EG77" s="38"/>
      <c r="EH77" s="38"/>
      <c r="EI77" s="38"/>
      <c r="EJ77" s="38"/>
      <c r="EK77" s="38"/>
      <c r="EL77" s="38"/>
      <c r="EM77" s="38"/>
      <c r="EN77" s="38"/>
      <c r="EO77" s="38"/>
      <c r="EP77" s="38"/>
      <c r="EQ77" s="38"/>
      <c r="ER77" s="38"/>
      <c r="ES77" s="38"/>
      <c r="ET77" s="38"/>
      <c r="EU77" s="38"/>
      <c r="EV77" s="38"/>
      <c r="EW77" s="38"/>
      <c r="EX77" s="38"/>
      <c r="EY77" s="38"/>
      <c r="EZ77" s="38"/>
      <c r="FA77" s="38"/>
      <c r="FB77" s="38"/>
      <c r="FC77" s="38"/>
      <c r="FD77" s="38"/>
      <c r="FE77" s="38"/>
      <c r="FF77" s="38"/>
      <c r="FG77" s="38"/>
      <c r="FH77" s="38"/>
      <c r="FI77" s="38"/>
      <c r="FJ77" s="38"/>
      <c r="FK77" s="38"/>
      <c r="FL77" s="38"/>
      <c r="FM77" s="38"/>
      <c r="FN77" s="38"/>
      <c r="FO77" s="38"/>
      <c r="FP77" s="38"/>
      <c r="FQ77" s="38"/>
      <c r="FR77" s="38"/>
      <c r="FS77" s="38"/>
      <c r="FT77" s="38"/>
      <c r="FU77" s="38"/>
      <c r="FV77" s="38"/>
      <c r="FW77" s="38"/>
      <c r="FX77" s="38"/>
      <c r="FY77" s="38"/>
      <c r="FZ77" s="38"/>
      <c r="GA77" s="38"/>
      <c r="GB77" s="38"/>
      <c r="GC77" s="38"/>
      <c r="GD77" s="38"/>
      <c r="GE77" s="38"/>
      <c r="GF77" s="38"/>
      <c r="GG77" s="38"/>
      <c r="GH77" s="38"/>
      <c r="GI77" s="38"/>
      <c r="GJ77" s="38"/>
      <c r="GK77" s="38"/>
      <c r="GL77" s="38"/>
      <c r="GM77" s="38"/>
      <c r="GN77" s="38"/>
      <c r="GO77" s="38"/>
      <c r="GP77" s="38"/>
      <c r="GQ77" s="38"/>
      <c r="GR77" s="38"/>
      <c r="GS77" s="38"/>
      <c r="GT77" s="38"/>
      <c r="GU77" s="38"/>
      <c r="GV77" s="38"/>
      <c r="GW77" s="38"/>
      <c r="GX77" s="38"/>
      <c r="GY77" s="38"/>
      <c r="GZ77" s="38"/>
      <c r="HA77" s="38"/>
      <c r="HB77" s="38"/>
      <c r="HC77" s="38"/>
      <c r="HD77" s="38"/>
      <c r="HE77" s="38"/>
      <c r="HF77" s="38"/>
      <c r="HG77" s="38"/>
      <c r="HH77" s="38"/>
      <c r="HI77" s="38"/>
      <c r="HJ77" s="38"/>
      <c r="HK77" s="38"/>
      <c r="HL77" s="38"/>
      <c r="HM77" s="38"/>
      <c r="HN77" s="38"/>
      <c r="HO77" s="38"/>
      <c r="HP77" s="38"/>
      <c r="HQ77" s="38"/>
      <c r="HR77" s="38"/>
      <c r="HS77" s="38"/>
      <c r="HT77" s="38"/>
      <c r="HU77" s="38"/>
      <c r="HV77" s="38"/>
      <c r="HW77" s="38"/>
      <c r="HX77" s="38"/>
      <c r="HY77" s="38"/>
      <c r="HZ77" s="38"/>
      <c r="IA77" s="38"/>
      <c r="IB77" s="38"/>
      <c r="IC77" s="38"/>
      <c r="ID77" s="38"/>
      <c r="IE77" s="38"/>
      <c r="IF77" s="38"/>
      <c r="IG77" s="38"/>
    </row>
    <row r="78" spans="1:241" s="39" customFormat="1" ht="12.75" x14ac:dyDescent="0.2">
      <c r="A78" s="33" t="s">
        <v>45</v>
      </c>
      <c r="B78" s="34"/>
      <c r="C78" s="43">
        <v>28601</v>
      </c>
      <c r="D78" s="45"/>
      <c r="E78" s="44">
        <v>0</v>
      </c>
      <c r="F78" s="45"/>
      <c r="G78" s="43">
        <f t="shared" ref="G78:G143" si="3">+C78+E78</f>
        <v>28601</v>
      </c>
      <c r="H78" s="43"/>
      <c r="I78" s="44">
        <v>28601</v>
      </c>
      <c r="J78" s="43"/>
      <c r="K78" s="44">
        <f t="shared" si="2"/>
        <v>0</v>
      </c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  <c r="DB78" s="38"/>
      <c r="DC78" s="38"/>
      <c r="DD78" s="38"/>
      <c r="DE78" s="38"/>
      <c r="DF78" s="38"/>
      <c r="DG78" s="38"/>
      <c r="DH78" s="38"/>
      <c r="DI78" s="38"/>
      <c r="DJ78" s="38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38"/>
      <c r="ED78" s="38"/>
      <c r="EE78" s="38"/>
      <c r="EF78" s="38"/>
      <c r="EG78" s="38"/>
      <c r="EH78" s="38"/>
      <c r="EI78" s="38"/>
      <c r="EJ78" s="38"/>
      <c r="EK78" s="38"/>
      <c r="EL78" s="38"/>
      <c r="EM78" s="38"/>
      <c r="EN78" s="38"/>
      <c r="EO78" s="38"/>
      <c r="EP78" s="38"/>
      <c r="EQ78" s="38"/>
      <c r="ER78" s="38"/>
      <c r="ES78" s="38"/>
      <c r="ET78" s="38"/>
      <c r="EU78" s="38"/>
      <c r="EV78" s="38"/>
      <c r="EW78" s="38"/>
      <c r="EX78" s="38"/>
      <c r="EY78" s="38"/>
      <c r="EZ78" s="38"/>
      <c r="FA78" s="38"/>
      <c r="FB78" s="38"/>
      <c r="FC78" s="38"/>
      <c r="FD78" s="38"/>
      <c r="FE78" s="38"/>
      <c r="FF78" s="38"/>
      <c r="FG78" s="38"/>
      <c r="FH78" s="38"/>
      <c r="FI78" s="38"/>
      <c r="FJ78" s="38"/>
      <c r="FK78" s="38"/>
      <c r="FL78" s="38"/>
      <c r="FM78" s="38"/>
      <c r="FN78" s="38"/>
      <c r="FO78" s="38"/>
      <c r="FP78" s="38"/>
      <c r="FQ78" s="38"/>
      <c r="FR78" s="38"/>
      <c r="FS78" s="38"/>
      <c r="FT78" s="38"/>
      <c r="FU78" s="38"/>
      <c r="FV78" s="38"/>
      <c r="FW78" s="38"/>
      <c r="FX78" s="38"/>
      <c r="FY78" s="38"/>
      <c r="FZ78" s="38"/>
      <c r="GA78" s="38"/>
      <c r="GB78" s="38"/>
      <c r="GC78" s="38"/>
      <c r="GD78" s="38"/>
      <c r="GE78" s="38"/>
      <c r="GF78" s="38"/>
      <c r="GG78" s="38"/>
      <c r="GH78" s="38"/>
      <c r="GI78" s="38"/>
      <c r="GJ78" s="38"/>
      <c r="GK78" s="38"/>
      <c r="GL78" s="38"/>
      <c r="GM78" s="38"/>
      <c r="GN78" s="38"/>
      <c r="GO78" s="38"/>
      <c r="GP78" s="38"/>
      <c r="GQ78" s="38"/>
      <c r="GR78" s="38"/>
      <c r="GS78" s="38"/>
      <c r="GT78" s="38"/>
      <c r="GU78" s="38"/>
      <c r="GV78" s="38"/>
      <c r="GW78" s="38"/>
      <c r="GX78" s="38"/>
      <c r="GY78" s="38"/>
      <c r="GZ78" s="38"/>
      <c r="HA78" s="38"/>
      <c r="HB78" s="38"/>
      <c r="HC78" s="38"/>
      <c r="HD78" s="38"/>
      <c r="HE78" s="38"/>
      <c r="HF78" s="38"/>
      <c r="HG78" s="38"/>
      <c r="HH78" s="38"/>
      <c r="HI78" s="38"/>
      <c r="HJ78" s="38"/>
      <c r="HK78" s="38"/>
      <c r="HL78" s="38"/>
      <c r="HM78" s="38"/>
      <c r="HN78" s="38"/>
      <c r="HO78" s="38"/>
      <c r="HP78" s="38"/>
      <c r="HQ78" s="38"/>
      <c r="HR78" s="38"/>
      <c r="HS78" s="38"/>
      <c r="HT78" s="38"/>
      <c r="HU78" s="38"/>
      <c r="HV78" s="38"/>
      <c r="HW78" s="38"/>
      <c r="HX78" s="38"/>
      <c r="HY78" s="38"/>
      <c r="HZ78" s="38"/>
      <c r="IA78" s="38"/>
      <c r="IB78" s="38"/>
      <c r="IC78" s="38"/>
      <c r="ID78" s="38"/>
      <c r="IE78" s="38"/>
      <c r="IF78" s="38"/>
      <c r="IG78" s="38"/>
    </row>
    <row r="79" spans="1:241" s="39" customFormat="1" ht="12.75" x14ac:dyDescent="0.2">
      <c r="A79" s="33" t="s">
        <v>165</v>
      </c>
      <c r="B79" s="34" t="s">
        <v>4</v>
      </c>
      <c r="C79" s="43">
        <v>5178976</v>
      </c>
      <c r="D79" s="45"/>
      <c r="E79" s="44">
        <v>0</v>
      </c>
      <c r="F79" s="45"/>
      <c r="G79" s="43">
        <f t="shared" si="3"/>
        <v>5178976</v>
      </c>
      <c r="H79" s="43"/>
      <c r="I79" s="44">
        <v>4442172</v>
      </c>
      <c r="J79" s="43"/>
      <c r="K79" s="44">
        <f t="shared" si="2"/>
        <v>736804</v>
      </c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38"/>
      <c r="CT79" s="38"/>
      <c r="CU79" s="38"/>
      <c r="CV79" s="38"/>
      <c r="CW79" s="38"/>
      <c r="CX79" s="38"/>
      <c r="CY79" s="38"/>
      <c r="CZ79" s="38"/>
      <c r="DA79" s="38"/>
      <c r="DB79" s="38"/>
      <c r="DC79" s="38"/>
      <c r="DD79" s="38"/>
      <c r="DE79" s="38"/>
      <c r="DF79" s="38"/>
      <c r="DG79" s="38"/>
      <c r="DH79" s="38"/>
      <c r="DI79" s="38"/>
      <c r="DJ79" s="38"/>
      <c r="DK79" s="38"/>
      <c r="DL79" s="38"/>
      <c r="DM79" s="38"/>
      <c r="DN79" s="38"/>
      <c r="DO79" s="38"/>
      <c r="DP79" s="38"/>
      <c r="DQ79" s="38"/>
      <c r="DR79" s="38"/>
      <c r="DS79" s="38"/>
      <c r="DT79" s="38"/>
      <c r="DU79" s="38"/>
      <c r="DV79" s="38"/>
      <c r="DW79" s="38"/>
      <c r="DX79" s="38"/>
      <c r="DY79" s="38"/>
      <c r="DZ79" s="38"/>
      <c r="EA79" s="38"/>
      <c r="EB79" s="38"/>
      <c r="EC79" s="38"/>
      <c r="ED79" s="38"/>
      <c r="EE79" s="38"/>
      <c r="EF79" s="38"/>
      <c r="EG79" s="38"/>
      <c r="EH79" s="38"/>
      <c r="EI79" s="38"/>
      <c r="EJ79" s="38"/>
      <c r="EK79" s="38"/>
      <c r="EL79" s="38"/>
      <c r="EM79" s="38"/>
      <c r="EN79" s="38"/>
      <c r="EO79" s="38"/>
      <c r="EP79" s="38"/>
      <c r="EQ79" s="38"/>
      <c r="ER79" s="38"/>
      <c r="ES79" s="38"/>
      <c r="ET79" s="38"/>
      <c r="EU79" s="38"/>
      <c r="EV79" s="38"/>
      <c r="EW79" s="38"/>
      <c r="EX79" s="38"/>
      <c r="EY79" s="38"/>
      <c r="EZ79" s="38"/>
      <c r="FA79" s="38"/>
      <c r="FB79" s="38"/>
      <c r="FC79" s="38"/>
      <c r="FD79" s="38"/>
      <c r="FE79" s="38"/>
      <c r="FF79" s="38"/>
      <c r="FG79" s="38"/>
      <c r="FH79" s="38"/>
      <c r="FI79" s="38"/>
      <c r="FJ79" s="38"/>
      <c r="FK79" s="38"/>
      <c r="FL79" s="38"/>
      <c r="FM79" s="38"/>
      <c r="FN79" s="38"/>
      <c r="FO79" s="38"/>
      <c r="FP79" s="38"/>
      <c r="FQ79" s="38"/>
      <c r="FR79" s="38"/>
      <c r="FS79" s="38"/>
      <c r="FT79" s="38"/>
      <c r="FU79" s="38"/>
      <c r="FV79" s="38"/>
      <c r="FW79" s="38"/>
      <c r="FX79" s="38"/>
      <c r="FY79" s="38"/>
      <c r="FZ79" s="38"/>
      <c r="GA79" s="38"/>
      <c r="GB79" s="38"/>
      <c r="GC79" s="38"/>
      <c r="GD79" s="38"/>
      <c r="GE79" s="38"/>
      <c r="GF79" s="38"/>
      <c r="GG79" s="38"/>
      <c r="GH79" s="38"/>
      <c r="GI79" s="38"/>
      <c r="GJ79" s="38"/>
      <c r="GK79" s="38"/>
      <c r="GL79" s="38"/>
      <c r="GM79" s="38"/>
      <c r="GN79" s="38"/>
      <c r="GO79" s="38"/>
      <c r="GP79" s="38"/>
      <c r="GQ79" s="38"/>
      <c r="GR79" s="38"/>
      <c r="GS79" s="38"/>
      <c r="GT79" s="38"/>
      <c r="GU79" s="38"/>
      <c r="GV79" s="38"/>
      <c r="GW79" s="38"/>
      <c r="GX79" s="38"/>
      <c r="GY79" s="38"/>
      <c r="GZ79" s="38"/>
      <c r="HA79" s="38"/>
      <c r="HB79" s="38"/>
      <c r="HC79" s="38"/>
      <c r="HD79" s="38"/>
      <c r="HE79" s="38"/>
      <c r="HF79" s="38"/>
      <c r="HG79" s="38"/>
      <c r="HH79" s="38"/>
      <c r="HI79" s="38"/>
      <c r="HJ79" s="38"/>
      <c r="HK79" s="38"/>
      <c r="HL79" s="38"/>
      <c r="HM79" s="38"/>
      <c r="HN79" s="38"/>
      <c r="HO79" s="38"/>
      <c r="HP79" s="38"/>
      <c r="HQ79" s="38"/>
      <c r="HR79" s="38"/>
      <c r="HS79" s="38"/>
      <c r="HT79" s="38"/>
      <c r="HU79" s="38"/>
      <c r="HV79" s="38"/>
      <c r="HW79" s="38"/>
      <c r="HX79" s="38"/>
      <c r="HY79" s="38"/>
      <c r="HZ79" s="38"/>
      <c r="IA79" s="38"/>
      <c r="IB79" s="38"/>
      <c r="IC79" s="38"/>
      <c r="ID79" s="38"/>
      <c r="IE79" s="38"/>
      <c r="IF79" s="38"/>
      <c r="IG79" s="38"/>
    </row>
    <row r="80" spans="1:241" s="39" customFormat="1" ht="12.75" x14ac:dyDescent="0.2">
      <c r="A80" s="33" t="s">
        <v>46</v>
      </c>
      <c r="B80" s="34"/>
      <c r="C80" s="43">
        <v>2597084</v>
      </c>
      <c r="D80" s="45"/>
      <c r="E80" s="44">
        <v>0</v>
      </c>
      <c r="F80" s="45"/>
      <c r="G80" s="43">
        <f t="shared" si="3"/>
        <v>2597084</v>
      </c>
      <c r="H80" s="43"/>
      <c r="I80" s="44">
        <v>740234</v>
      </c>
      <c r="J80" s="43"/>
      <c r="K80" s="44">
        <f t="shared" si="2"/>
        <v>1856850</v>
      </c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  <c r="DB80" s="38"/>
      <c r="DC80" s="38"/>
      <c r="DD80" s="38"/>
      <c r="DE80" s="38"/>
      <c r="DF80" s="38"/>
      <c r="DG80" s="38"/>
      <c r="DH80" s="38"/>
      <c r="DI80" s="38"/>
      <c r="DJ80" s="38"/>
      <c r="DK80" s="38"/>
      <c r="DL80" s="38"/>
      <c r="DM80" s="38"/>
      <c r="DN80" s="38"/>
      <c r="DO80" s="38"/>
      <c r="DP80" s="38"/>
      <c r="DQ80" s="38"/>
      <c r="DR80" s="38"/>
      <c r="DS80" s="38"/>
      <c r="DT80" s="38"/>
      <c r="DU80" s="38"/>
      <c r="DV80" s="38"/>
      <c r="DW80" s="38"/>
      <c r="DX80" s="38"/>
      <c r="DY80" s="38"/>
      <c r="DZ80" s="38"/>
      <c r="EA80" s="38"/>
      <c r="EB80" s="38"/>
      <c r="EC80" s="38"/>
      <c r="ED80" s="38"/>
      <c r="EE80" s="38"/>
      <c r="EF80" s="38"/>
      <c r="EG80" s="38"/>
      <c r="EH80" s="38"/>
      <c r="EI80" s="38"/>
      <c r="EJ80" s="38"/>
      <c r="EK80" s="38"/>
      <c r="EL80" s="38"/>
      <c r="EM80" s="38"/>
      <c r="EN80" s="38"/>
      <c r="EO80" s="38"/>
      <c r="EP80" s="38"/>
      <c r="EQ80" s="38"/>
      <c r="ER80" s="38"/>
      <c r="ES80" s="38"/>
      <c r="ET80" s="38"/>
      <c r="EU80" s="38"/>
      <c r="EV80" s="38"/>
      <c r="EW80" s="38"/>
      <c r="EX80" s="38"/>
      <c r="EY80" s="38"/>
      <c r="EZ80" s="38"/>
      <c r="FA80" s="38"/>
      <c r="FB80" s="38"/>
      <c r="FC80" s="38"/>
      <c r="FD80" s="38"/>
      <c r="FE80" s="38"/>
      <c r="FF80" s="38"/>
      <c r="FG80" s="38"/>
      <c r="FH80" s="38"/>
      <c r="FI80" s="38"/>
      <c r="FJ80" s="38"/>
      <c r="FK80" s="38"/>
      <c r="FL80" s="38"/>
      <c r="FM80" s="38"/>
      <c r="FN80" s="38"/>
      <c r="FO80" s="38"/>
      <c r="FP80" s="38"/>
      <c r="FQ80" s="38"/>
      <c r="FR80" s="38"/>
      <c r="FS80" s="38"/>
      <c r="FT80" s="38"/>
      <c r="FU80" s="38"/>
      <c r="FV80" s="38"/>
      <c r="FW80" s="38"/>
      <c r="FX80" s="38"/>
      <c r="FY80" s="38"/>
      <c r="FZ80" s="38"/>
      <c r="GA80" s="38"/>
      <c r="GB80" s="38"/>
      <c r="GC80" s="38"/>
      <c r="GD80" s="38"/>
      <c r="GE80" s="38"/>
      <c r="GF80" s="38"/>
      <c r="GG80" s="38"/>
      <c r="GH80" s="38"/>
      <c r="GI80" s="38"/>
      <c r="GJ80" s="38"/>
      <c r="GK80" s="38"/>
      <c r="GL80" s="38"/>
      <c r="GM80" s="38"/>
      <c r="GN80" s="38"/>
      <c r="GO80" s="38"/>
      <c r="GP80" s="38"/>
      <c r="GQ80" s="38"/>
      <c r="GR80" s="38"/>
      <c r="GS80" s="38"/>
      <c r="GT80" s="38"/>
      <c r="GU80" s="38"/>
      <c r="GV80" s="38"/>
      <c r="GW80" s="38"/>
      <c r="GX80" s="38"/>
      <c r="GY80" s="38"/>
      <c r="GZ80" s="38"/>
      <c r="HA80" s="38"/>
      <c r="HB80" s="38"/>
      <c r="HC80" s="38"/>
      <c r="HD80" s="38"/>
      <c r="HE80" s="38"/>
      <c r="HF80" s="38"/>
      <c r="HG80" s="38"/>
      <c r="HH80" s="38"/>
      <c r="HI80" s="38"/>
      <c r="HJ80" s="38"/>
      <c r="HK80" s="38"/>
      <c r="HL80" s="38"/>
      <c r="HM80" s="38"/>
      <c r="HN80" s="38"/>
      <c r="HO80" s="38"/>
      <c r="HP80" s="38"/>
      <c r="HQ80" s="38"/>
      <c r="HR80" s="38"/>
      <c r="HS80" s="38"/>
      <c r="HT80" s="38"/>
      <c r="HU80" s="38"/>
      <c r="HV80" s="38"/>
      <c r="HW80" s="38"/>
      <c r="HX80" s="38"/>
      <c r="HY80" s="38"/>
      <c r="HZ80" s="38"/>
      <c r="IA80" s="38"/>
      <c r="IB80" s="38"/>
      <c r="IC80" s="38"/>
      <c r="ID80" s="38"/>
      <c r="IE80" s="38"/>
      <c r="IF80" s="38"/>
      <c r="IG80" s="38"/>
    </row>
    <row r="81" spans="1:241" s="39" customFormat="1" ht="12.75" x14ac:dyDescent="0.2">
      <c r="A81" s="33" t="s">
        <v>47</v>
      </c>
      <c r="B81" s="34" t="s">
        <v>4</v>
      </c>
      <c r="C81" s="43">
        <v>2999206</v>
      </c>
      <c r="D81" s="45"/>
      <c r="E81" s="44">
        <v>0</v>
      </c>
      <c r="F81" s="45"/>
      <c r="G81" s="43">
        <f t="shared" si="3"/>
        <v>2999206</v>
      </c>
      <c r="H81" s="43"/>
      <c r="I81" s="44">
        <v>1565629</v>
      </c>
      <c r="J81" s="43"/>
      <c r="K81" s="44">
        <f>G81-I81</f>
        <v>1433577</v>
      </c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  <c r="CL81" s="38"/>
      <c r="CM81" s="38"/>
      <c r="CN81" s="38"/>
      <c r="CO81" s="38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  <c r="DB81" s="38"/>
      <c r="DC81" s="38"/>
      <c r="DD81" s="38"/>
      <c r="DE81" s="38"/>
      <c r="DF81" s="38"/>
      <c r="DG81" s="38"/>
      <c r="DH81" s="38"/>
      <c r="DI81" s="38"/>
      <c r="DJ81" s="38"/>
      <c r="DK81" s="38"/>
      <c r="DL81" s="38"/>
      <c r="DM81" s="38"/>
      <c r="DN81" s="38"/>
      <c r="DO81" s="38"/>
      <c r="DP81" s="38"/>
      <c r="DQ81" s="38"/>
      <c r="DR81" s="38"/>
      <c r="DS81" s="38"/>
      <c r="DT81" s="38"/>
      <c r="DU81" s="38"/>
      <c r="DV81" s="38"/>
      <c r="DW81" s="38"/>
      <c r="DX81" s="38"/>
      <c r="DY81" s="38"/>
      <c r="DZ81" s="38"/>
      <c r="EA81" s="38"/>
      <c r="EB81" s="38"/>
      <c r="EC81" s="38"/>
      <c r="ED81" s="38"/>
      <c r="EE81" s="38"/>
      <c r="EF81" s="38"/>
      <c r="EG81" s="38"/>
      <c r="EH81" s="38"/>
      <c r="EI81" s="38"/>
      <c r="EJ81" s="38"/>
      <c r="EK81" s="38"/>
      <c r="EL81" s="38"/>
      <c r="EM81" s="38"/>
      <c r="EN81" s="38"/>
      <c r="EO81" s="38"/>
      <c r="EP81" s="38"/>
      <c r="EQ81" s="38"/>
      <c r="ER81" s="38"/>
      <c r="ES81" s="38"/>
      <c r="ET81" s="38"/>
      <c r="EU81" s="38"/>
      <c r="EV81" s="38"/>
      <c r="EW81" s="38"/>
      <c r="EX81" s="38"/>
      <c r="EY81" s="38"/>
      <c r="EZ81" s="38"/>
      <c r="FA81" s="38"/>
      <c r="FB81" s="38"/>
      <c r="FC81" s="38"/>
      <c r="FD81" s="38"/>
      <c r="FE81" s="38"/>
      <c r="FF81" s="38"/>
      <c r="FG81" s="38"/>
      <c r="FH81" s="38"/>
      <c r="FI81" s="38"/>
      <c r="FJ81" s="38"/>
      <c r="FK81" s="38"/>
      <c r="FL81" s="38"/>
      <c r="FM81" s="38"/>
      <c r="FN81" s="38"/>
      <c r="FO81" s="38"/>
      <c r="FP81" s="38"/>
      <c r="FQ81" s="38"/>
      <c r="FR81" s="38"/>
      <c r="FS81" s="38"/>
      <c r="FT81" s="38"/>
      <c r="FU81" s="38"/>
      <c r="FV81" s="38"/>
      <c r="FW81" s="38"/>
      <c r="FX81" s="38"/>
      <c r="FY81" s="38"/>
      <c r="FZ81" s="38"/>
      <c r="GA81" s="38"/>
      <c r="GB81" s="38"/>
      <c r="GC81" s="38"/>
      <c r="GD81" s="38"/>
      <c r="GE81" s="38"/>
      <c r="GF81" s="38"/>
      <c r="GG81" s="38"/>
      <c r="GH81" s="38"/>
      <c r="GI81" s="38"/>
      <c r="GJ81" s="38"/>
      <c r="GK81" s="38"/>
      <c r="GL81" s="38"/>
      <c r="GM81" s="38"/>
      <c r="GN81" s="38"/>
      <c r="GO81" s="38"/>
      <c r="GP81" s="38"/>
      <c r="GQ81" s="38"/>
      <c r="GR81" s="38"/>
      <c r="GS81" s="38"/>
      <c r="GT81" s="38"/>
      <c r="GU81" s="38"/>
      <c r="GV81" s="38"/>
      <c r="GW81" s="38"/>
      <c r="GX81" s="38"/>
      <c r="GY81" s="38"/>
      <c r="GZ81" s="38"/>
      <c r="HA81" s="38"/>
      <c r="HB81" s="38"/>
      <c r="HC81" s="38"/>
      <c r="HD81" s="38"/>
      <c r="HE81" s="38"/>
      <c r="HF81" s="38"/>
      <c r="HG81" s="38"/>
      <c r="HH81" s="38"/>
      <c r="HI81" s="38"/>
      <c r="HJ81" s="38"/>
      <c r="HK81" s="38"/>
      <c r="HL81" s="38"/>
      <c r="HM81" s="38"/>
      <c r="HN81" s="38"/>
      <c r="HO81" s="38"/>
      <c r="HP81" s="38"/>
      <c r="HQ81" s="38"/>
      <c r="HR81" s="38"/>
      <c r="HS81" s="38"/>
      <c r="HT81" s="38"/>
      <c r="HU81" s="38"/>
      <c r="HV81" s="38"/>
      <c r="HW81" s="38"/>
      <c r="HX81" s="38"/>
      <c r="HY81" s="38"/>
      <c r="HZ81" s="38"/>
      <c r="IA81" s="38"/>
      <c r="IB81" s="38"/>
      <c r="IC81" s="38"/>
      <c r="ID81" s="38"/>
      <c r="IE81" s="38"/>
      <c r="IF81" s="38"/>
      <c r="IG81" s="38"/>
    </row>
    <row r="82" spans="1:241" s="39" customFormat="1" ht="12.75" x14ac:dyDescent="0.2">
      <c r="A82" s="33" t="s">
        <v>48</v>
      </c>
      <c r="B82" s="34" t="s">
        <v>4</v>
      </c>
      <c r="C82" s="43">
        <v>9309693</v>
      </c>
      <c r="D82" s="45"/>
      <c r="E82" s="44">
        <v>0</v>
      </c>
      <c r="F82" s="45"/>
      <c r="G82" s="43">
        <f t="shared" si="3"/>
        <v>9309693</v>
      </c>
      <c r="H82" s="43"/>
      <c r="I82" s="44">
        <v>4128787</v>
      </c>
      <c r="J82" s="43"/>
      <c r="K82" s="44">
        <f>G82-I82</f>
        <v>5180906</v>
      </c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38"/>
      <c r="DF82" s="38"/>
      <c r="DG82" s="38"/>
      <c r="DH82" s="38"/>
      <c r="DI82" s="38"/>
      <c r="DJ82" s="38"/>
      <c r="DK82" s="38"/>
      <c r="DL82" s="38"/>
      <c r="DM82" s="38"/>
      <c r="DN82" s="38"/>
      <c r="DO82" s="38"/>
      <c r="DP82" s="38"/>
      <c r="DQ82" s="38"/>
      <c r="DR82" s="38"/>
      <c r="DS82" s="38"/>
      <c r="DT82" s="38"/>
      <c r="DU82" s="38"/>
      <c r="DV82" s="38"/>
      <c r="DW82" s="38"/>
      <c r="DX82" s="38"/>
      <c r="DY82" s="38"/>
      <c r="DZ82" s="38"/>
      <c r="EA82" s="38"/>
      <c r="EB82" s="38"/>
      <c r="EC82" s="38"/>
      <c r="ED82" s="38"/>
      <c r="EE82" s="38"/>
      <c r="EF82" s="38"/>
      <c r="EG82" s="38"/>
      <c r="EH82" s="38"/>
      <c r="EI82" s="38"/>
      <c r="EJ82" s="38"/>
      <c r="EK82" s="38"/>
      <c r="EL82" s="38"/>
      <c r="EM82" s="38"/>
      <c r="EN82" s="38"/>
      <c r="EO82" s="38"/>
      <c r="EP82" s="38"/>
      <c r="EQ82" s="38"/>
      <c r="ER82" s="38"/>
      <c r="ES82" s="38"/>
      <c r="ET82" s="38"/>
      <c r="EU82" s="38"/>
      <c r="EV82" s="38"/>
      <c r="EW82" s="38"/>
      <c r="EX82" s="38"/>
      <c r="EY82" s="38"/>
      <c r="EZ82" s="38"/>
      <c r="FA82" s="38"/>
      <c r="FB82" s="38"/>
      <c r="FC82" s="38"/>
      <c r="FD82" s="38"/>
      <c r="FE82" s="38"/>
      <c r="FF82" s="38"/>
      <c r="FG82" s="38"/>
      <c r="FH82" s="38"/>
      <c r="FI82" s="38"/>
      <c r="FJ82" s="38"/>
      <c r="FK82" s="38"/>
      <c r="FL82" s="38"/>
      <c r="FM82" s="38"/>
      <c r="FN82" s="38"/>
      <c r="FO82" s="38"/>
      <c r="FP82" s="38"/>
      <c r="FQ82" s="38"/>
      <c r="FR82" s="38"/>
      <c r="FS82" s="38"/>
      <c r="FT82" s="38"/>
      <c r="FU82" s="38"/>
      <c r="FV82" s="38"/>
      <c r="FW82" s="38"/>
      <c r="FX82" s="38"/>
      <c r="FY82" s="38"/>
      <c r="FZ82" s="38"/>
      <c r="GA82" s="38"/>
      <c r="GB82" s="38"/>
      <c r="GC82" s="38"/>
      <c r="GD82" s="38"/>
      <c r="GE82" s="38"/>
      <c r="GF82" s="38"/>
      <c r="GG82" s="38"/>
      <c r="GH82" s="38"/>
      <c r="GI82" s="38"/>
      <c r="GJ82" s="38"/>
      <c r="GK82" s="38"/>
      <c r="GL82" s="38"/>
      <c r="GM82" s="38"/>
      <c r="GN82" s="38"/>
      <c r="GO82" s="38"/>
      <c r="GP82" s="38"/>
      <c r="GQ82" s="38"/>
      <c r="GR82" s="38"/>
      <c r="GS82" s="38"/>
      <c r="GT82" s="38"/>
      <c r="GU82" s="38"/>
      <c r="GV82" s="38"/>
      <c r="GW82" s="38"/>
      <c r="GX82" s="38"/>
      <c r="GY82" s="38"/>
      <c r="GZ82" s="38"/>
      <c r="HA82" s="38"/>
      <c r="HB82" s="38"/>
      <c r="HC82" s="38"/>
      <c r="HD82" s="38"/>
      <c r="HE82" s="38"/>
      <c r="HF82" s="38"/>
      <c r="HG82" s="38"/>
      <c r="HH82" s="38"/>
      <c r="HI82" s="38"/>
      <c r="HJ82" s="38"/>
      <c r="HK82" s="38"/>
      <c r="HL82" s="38"/>
      <c r="HM82" s="38"/>
      <c r="HN82" s="38"/>
      <c r="HO82" s="38"/>
      <c r="HP82" s="38"/>
      <c r="HQ82" s="38"/>
      <c r="HR82" s="38"/>
      <c r="HS82" s="38"/>
      <c r="HT82" s="38"/>
      <c r="HU82" s="38"/>
      <c r="HV82" s="38"/>
      <c r="HW82" s="38"/>
      <c r="HX82" s="38"/>
      <c r="HY82" s="38"/>
      <c r="HZ82" s="38"/>
      <c r="IA82" s="38"/>
      <c r="IB82" s="38"/>
      <c r="IC82" s="38"/>
      <c r="ID82" s="38"/>
      <c r="IE82" s="38"/>
      <c r="IF82" s="38"/>
      <c r="IG82" s="38"/>
    </row>
    <row r="83" spans="1:241" s="39" customFormat="1" ht="12.75" x14ac:dyDescent="0.2">
      <c r="A83" s="33" t="s">
        <v>196</v>
      </c>
      <c r="B83" s="34" t="s">
        <v>4</v>
      </c>
      <c r="C83" s="43">
        <v>917413</v>
      </c>
      <c r="D83" s="45"/>
      <c r="E83" s="44">
        <v>0</v>
      </c>
      <c r="F83" s="45"/>
      <c r="G83" s="43">
        <f t="shared" si="3"/>
        <v>917413</v>
      </c>
      <c r="H83" s="43"/>
      <c r="I83" s="44">
        <v>917413</v>
      </c>
      <c r="J83" s="43"/>
      <c r="K83" s="44">
        <f>G83-I83</f>
        <v>0</v>
      </c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  <c r="CQ83" s="38"/>
      <c r="CR83" s="38"/>
      <c r="CS83" s="38"/>
      <c r="CT83" s="38"/>
      <c r="CU83" s="38"/>
      <c r="CV83" s="38"/>
      <c r="CW83" s="38"/>
      <c r="CX83" s="38"/>
      <c r="CY83" s="38"/>
      <c r="CZ83" s="38"/>
      <c r="DA83" s="38"/>
      <c r="DB83" s="38"/>
      <c r="DC83" s="38"/>
      <c r="DD83" s="38"/>
      <c r="DE83" s="38"/>
      <c r="DF83" s="38"/>
      <c r="DG83" s="38"/>
      <c r="DH83" s="38"/>
      <c r="DI83" s="38"/>
      <c r="DJ83" s="38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38"/>
      <c r="ED83" s="38"/>
      <c r="EE83" s="38"/>
      <c r="EF83" s="38"/>
      <c r="EG83" s="38"/>
      <c r="EH83" s="38"/>
      <c r="EI83" s="38"/>
      <c r="EJ83" s="38"/>
      <c r="EK83" s="38"/>
      <c r="EL83" s="38"/>
      <c r="EM83" s="38"/>
      <c r="EN83" s="38"/>
      <c r="EO83" s="38"/>
      <c r="EP83" s="38"/>
      <c r="EQ83" s="38"/>
      <c r="ER83" s="38"/>
      <c r="ES83" s="38"/>
      <c r="ET83" s="38"/>
      <c r="EU83" s="38"/>
      <c r="EV83" s="38"/>
      <c r="EW83" s="38"/>
      <c r="EX83" s="38"/>
      <c r="EY83" s="38"/>
      <c r="EZ83" s="38"/>
      <c r="FA83" s="38"/>
      <c r="FB83" s="38"/>
      <c r="FC83" s="38"/>
      <c r="FD83" s="38"/>
      <c r="FE83" s="38"/>
      <c r="FF83" s="38"/>
      <c r="FG83" s="38"/>
      <c r="FH83" s="38"/>
      <c r="FI83" s="38"/>
      <c r="FJ83" s="38"/>
      <c r="FK83" s="38"/>
      <c r="FL83" s="38"/>
      <c r="FM83" s="38"/>
      <c r="FN83" s="38"/>
      <c r="FO83" s="38"/>
      <c r="FP83" s="38"/>
      <c r="FQ83" s="38"/>
      <c r="FR83" s="38"/>
      <c r="FS83" s="38"/>
      <c r="FT83" s="38"/>
      <c r="FU83" s="38"/>
      <c r="FV83" s="38"/>
      <c r="FW83" s="38"/>
      <c r="FX83" s="38"/>
      <c r="FY83" s="38"/>
      <c r="FZ83" s="38"/>
      <c r="GA83" s="38"/>
      <c r="GB83" s="38"/>
      <c r="GC83" s="38"/>
      <c r="GD83" s="38"/>
      <c r="GE83" s="38"/>
      <c r="GF83" s="38"/>
      <c r="GG83" s="38"/>
      <c r="GH83" s="38"/>
      <c r="GI83" s="38"/>
      <c r="GJ83" s="38"/>
      <c r="GK83" s="38"/>
      <c r="GL83" s="38"/>
      <c r="GM83" s="38"/>
      <c r="GN83" s="38"/>
      <c r="GO83" s="38"/>
      <c r="GP83" s="38"/>
      <c r="GQ83" s="38"/>
      <c r="GR83" s="38"/>
      <c r="GS83" s="38"/>
      <c r="GT83" s="38"/>
      <c r="GU83" s="38"/>
      <c r="GV83" s="38"/>
      <c r="GW83" s="38"/>
      <c r="GX83" s="38"/>
      <c r="GY83" s="38"/>
      <c r="GZ83" s="38"/>
      <c r="HA83" s="38"/>
      <c r="HB83" s="38"/>
      <c r="HC83" s="38"/>
      <c r="HD83" s="38"/>
      <c r="HE83" s="38"/>
      <c r="HF83" s="38"/>
      <c r="HG83" s="38"/>
      <c r="HH83" s="38"/>
      <c r="HI83" s="38"/>
      <c r="HJ83" s="38"/>
      <c r="HK83" s="38"/>
      <c r="HL83" s="38"/>
      <c r="HM83" s="38"/>
      <c r="HN83" s="38"/>
      <c r="HO83" s="38"/>
      <c r="HP83" s="38"/>
      <c r="HQ83" s="38"/>
      <c r="HR83" s="38"/>
      <c r="HS83" s="38"/>
      <c r="HT83" s="38"/>
      <c r="HU83" s="38"/>
      <c r="HV83" s="38"/>
      <c r="HW83" s="38"/>
      <c r="HX83" s="38"/>
      <c r="HY83" s="38"/>
      <c r="HZ83" s="38"/>
      <c r="IA83" s="38"/>
      <c r="IB83" s="38"/>
      <c r="IC83" s="38"/>
      <c r="ID83" s="38"/>
      <c r="IE83" s="38"/>
      <c r="IF83" s="38"/>
      <c r="IG83" s="38"/>
    </row>
    <row r="84" spans="1:241" s="39" customFormat="1" ht="12.75" x14ac:dyDescent="0.2">
      <c r="A84" s="33" t="s">
        <v>49</v>
      </c>
      <c r="B84" s="34" t="s">
        <v>4</v>
      </c>
      <c r="C84" s="43">
        <v>10961442</v>
      </c>
      <c r="D84" s="45"/>
      <c r="E84" s="44">
        <v>0</v>
      </c>
      <c r="F84" s="45"/>
      <c r="G84" s="43">
        <f t="shared" si="3"/>
        <v>10961442</v>
      </c>
      <c r="H84" s="43"/>
      <c r="I84" s="44">
        <v>8876914</v>
      </c>
      <c r="J84" s="43"/>
      <c r="K84" s="44">
        <f t="shared" ref="K84:K91" si="4">G84-I84</f>
        <v>2084528</v>
      </c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38"/>
      <c r="CW84" s="38"/>
      <c r="CX84" s="38"/>
      <c r="CY84" s="38"/>
      <c r="CZ84" s="38"/>
      <c r="DA84" s="38"/>
      <c r="DB84" s="38"/>
      <c r="DC84" s="38"/>
      <c r="DD84" s="38"/>
      <c r="DE84" s="38"/>
      <c r="DF84" s="38"/>
      <c r="DG84" s="38"/>
      <c r="DH84" s="38"/>
      <c r="DI84" s="38"/>
      <c r="DJ84" s="38"/>
      <c r="DK84" s="38"/>
      <c r="DL84" s="38"/>
      <c r="DM84" s="38"/>
      <c r="DN84" s="38"/>
      <c r="DO84" s="38"/>
      <c r="DP84" s="38"/>
      <c r="DQ84" s="38"/>
      <c r="DR84" s="38"/>
      <c r="DS84" s="38"/>
      <c r="DT84" s="38"/>
      <c r="DU84" s="38"/>
      <c r="DV84" s="38"/>
      <c r="DW84" s="38"/>
      <c r="DX84" s="38"/>
      <c r="DY84" s="38"/>
      <c r="DZ84" s="38"/>
      <c r="EA84" s="38"/>
      <c r="EB84" s="38"/>
      <c r="EC84" s="38"/>
      <c r="ED84" s="38"/>
      <c r="EE84" s="38"/>
      <c r="EF84" s="38"/>
      <c r="EG84" s="38"/>
      <c r="EH84" s="38"/>
      <c r="EI84" s="38"/>
      <c r="EJ84" s="38"/>
      <c r="EK84" s="38"/>
      <c r="EL84" s="38"/>
      <c r="EM84" s="38"/>
      <c r="EN84" s="38"/>
      <c r="EO84" s="38"/>
      <c r="EP84" s="38"/>
      <c r="EQ84" s="38"/>
      <c r="ER84" s="38"/>
      <c r="ES84" s="38"/>
      <c r="ET84" s="38"/>
      <c r="EU84" s="38"/>
      <c r="EV84" s="38"/>
      <c r="EW84" s="38"/>
      <c r="EX84" s="38"/>
      <c r="EY84" s="38"/>
      <c r="EZ84" s="38"/>
      <c r="FA84" s="38"/>
      <c r="FB84" s="38"/>
      <c r="FC84" s="38"/>
      <c r="FD84" s="38"/>
      <c r="FE84" s="38"/>
      <c r="FF84" s="38"/>
      <c r="FG84" s="38"/>
      <c r="FH84" s="38"/>
      <c r="FI84" s="38"/>
      <c r="FJ84" s="38"/>
      <c r="FK84" s="38"/>
      <c r="FL84" s="38"/>
      <c r="FM84" s="38"/>
      <c r="FN84" s="38"/>
      <c r="FO84" s="38"/>
      <c r="FP84" s="38"/>
      <c r="FQ84" s="38"/>
      <c r="FR84" s="38"/>
      <c r="FS84" s="38"/>
      <c r="FT84" s="38"/>
      <c r="FU84" s="38"/>
      <c r="FV84" s="38"/>
      <c r="FW84" s="38"/>
      <c r="FX84" s="38"/>
      <c r="FY84" s="38"/>
      <c r="FZ84" s="38"/>
      <c r="GA84" s="38"/>
      <c r="GB84" s="38"/>
      <c r="GC84" s="38"/>
      <c r="GD84" s="38"/>
      <c r="GE84" s="38"/>
      <c r="GF84" s="38"/>
      <c r="GG84" s="38"/>
      <c r="GH84" s="38"/>
      <c r="GI84" s="38"/>
      <c r="GJ84" s="38"/>
      <c r="GK84" s="38"/>
      <c r="GL84" s="38"/>
      <c r="GM84" s="38"/>
      <c r="GN84" s="38"/>
      <c r="GO84" s="38"/>
      <c r="GP84" s="38"/>
      <c r="GQ84" s="38"/>
      <c r="GR84" s="38"/>
      <c r="GS84" s="38"/>
      <c r="GT84" s="38"/>
      <c r="GU84" s="38"/>
      <c r="GV84" s="38"/>
      <c r="GW84" s="38"/>
      <c r="GX84" s="38"/>
      <c r="GY84" s="38"/>
      <c r="GZ84" s="38"/>
      <c r="HA84" s="38"/>
      <c r="HB84" s="38"/>
      <c r="HC84" s="38"/>
      <c r="HD84" s="38"/>
      <c r="HE84" s="38"/>
      <c r="HF84" s="38"/>
      <c r="HG84" s="38"/>
      <c r="HH84" s="38"/>
      <c r="HI84" s="38"/>
      <c r="HJ84" s="38"/>
      <c r="HK84" s="38"/>
      <c r="HL84" s="38"/>
      <c r="HM84" s="38"/>
      <c r="HN84" s="38"/>
      <c r="HO84" s="38"/>
      <c r="HP84" s="38"/>
      <c r="HQ84" s="38"/>
      <c r="HR84" s="38"/>
      <c r="HS84" s="38"/>
      <c r="HT84" s="38"/>
      <c r="HU84" s="38"/>
      <c r="HV84" s="38"/>
      <c r="HW84" s="38"/>
      <c r="HX84" s="38"/>
      <c r="HY84" s="38"/>
      <c r="HZ84" s="38"/>
      <c r="IA84" s="38"/>
      <c r="IB84" s="38"/>
      <c r="IC84" s="38"/>
      <c r="ID84" s="38"/>
      <c r="IE84" s="38"/>
      <c r="IF84" s="38"/>
      <c r="IG84" s="38"/>
    </row>
    <row r="85" spans="1:241" s="39" customFormat="1" ht="12.75" x14ac:dyDescent="0.2">
      <c r="A85" s="33" t="s">
        <v>50</v>
      </c>
      <c r="B85" s="34" t="s">
        <v>4</v>
      </c>
      <c r="C85" s="43">
        <v>316600</v>
      </c>
      <c r="D85" s="45"/>
      <c r="E85" s="44">
        <v>0</v>
      </c>
      <c r="F85" s="45"/>
      <c r="G85" s="43">
        <f t="shared" si="3"/>
        <v>316600</v>
      </c>
      <c r="H85" s="43"/>
      <c r="I85" s="44">
        <v>284163</v>
      </c>
      <c r="J85" s="43"/>
      <c r="K85" s="44">
        <f t="shared" si="4"/>
        <v>32437</v>
      </c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  <c r="CL85" s="38"/>
      <c r="CM85" s="38"/>
      <c r="CN85" s="38"/>
      <c r="CO85" s="38"/>
      <c r="CP85" s="38"/>
      <c r="CQ85" s="38"/>
      <c r="CR85" s="38"/>
      <c r="CS85" s="38"/>
      <c r="CT85" s="38"/>
      <c r="CU85" s="38"/>
      <c r="CV85" s="38"/>
      <c r="CW85" s="38"/>
      <c r="CX85" s="38"/>
      <c r="CY85" s="38"/>
      <c r="CZ85" s="38"/>
      <c r="DA85" s="38"/>
      <c r="DB85" s="38"/>
      <c r="DC85" s="38"/>
      <c r="DD85" s="38"/>
      <c r="DE85" s="38"/>
      <c r="DF85" s="38"/>
      <c r="DG85" s="38"/>
      <c r="DH85" s="38"/>
      <c r="DI85" s="38"/>
      <c r="DJ85" s="38"/>
      <c r="DK85" s="38"/>
      <c r="DL85" s="38"/>
      <c r="DM85" s="38"/>
      <c r="DN85" s="38"/>
      <c r="DO85" s="38"/>
      <c r="DP85" s="38"/>
      <c r="DQ85" s="38"/>
      <c r="DR85" s="38"/>
      <c r="DS85" s="38"/>
      <c r="DT85" s="38"/>
      <c r="DU85" s="38"/>
      <c r="DV85" s="38"/>
      <c r="DW85" s="38"/>
      <c r="DX85" s="38"/>
      <c r="DY85" s="38"/>
      <c r="DZ85" s="38"/>
      <c r="EA85" s="38"/>
      <c r="EB85" s="38"/>
      <c r="EC85" s="38"/>
      <c r="ED85" s="38"/>
      <c r="EE85" s="38"/>
      <c r="EF85" s="38"/>
      <c r="EG85" s="38"/>
      <c r="EH85" s="38"/>
      <c r="EI85" s="38"/>
      <c r="EJ85" s="38"/>
      <c r="EK85" s="38"/>
      <c r="EL85" s="38"/>
      <c r="EM85" s="38"/>
      <c r="EN85" s="38"/>
      <c r="EO85" s="38"/>
      <c r="EP85" s="38"/>
      <c r="EQ85" s="38"/>
      <c r="ER85" s="38"/>
      <c r="ES85" s="38"/>
      <c r="ET85" s="38"/>
      <c r="EU85" s="38"/>
      <c r="EV85" s="38"/>
      <c r="EW85" s="38"/>
      <c r="EX85" s="38"/>
      <c r="EY85" s="38"/>
      <c r="EZ85" s="38"/>
      <c r="FA85" s="38"/>
      <c r="FB85" s="38"/>
      <c r="FC85" s="38"/>
      <c r="FD85" s="38"/>
      <c r="FE85" s="38"/>
      <c r="FF85" s="38"/>
      <c r="FG85" s="38"/>
      <c r="FH85" s="38"/>
      <c r="FI85" s="38"/>
      <c r="FJ85" s="38"/>
      <c r="FK85" s="38"/>
      <c r="FL85" s="38"/>
      <c r="FM85" s="38"/>
      <c r="FN85" s="38"/>
      <c r="FO85" s="38"/>
      <c r="FP85" s="38"/>
      <c r="FQ85" s="38"/>
      <c r="FR85" s="38"/>
      <c r="FS85" s="38"/>
      <c r="FT85" s="38"/>
      <c r="FU85" s="38"/>
      <c r="FV85" s="38"/>
      <c r="FW85" s="38"/>
      <c r="FX85" s="38"/>
      <c r="FY85" s="38"/>
      <c r="FZ85" s="38"/>
      <c r="GA85" s="38"/>
      <c r="GB85" s="38"/>
      <c r="GC85" s="38"/>
      <c r="GD85" s="38"/>
      <c r="GE85" s="38"/>
      <c r="GF85" s="38"/>
      <c r="GG85" s="38"/>
      <c r="GH85" s="38"/>
      <c r="GI85" s="38"/>
      <c r="GJ85" s="38"/>
      <c r="GK85" s="38"/>
      <c r="GL85" s="38"/>
      <c r="GM85" s="38"/>
      <c r="GN85" s="38"/>
      <c r="GO85" s="38"/>
      <c r="GP85" s="38"/>
      <c r="GQ85" s="38"/>
      <c r="GR85" s="38"/>
      <c r="GS85" s="38"/>
      <c r="GT85" s="38"/>
      <c r="GU85" s="38"/>
      <c r="GV85" s="38"/>
      <c r="GW85" s="38"/>
      <c r="GX85" s="38"/>
      <c r="GY85" s="38"/>
      <c r="GZ85" s="38"/>
      <c r="HA85" s="38"/>
      <c r="HB85" s="38"/>
      <c r="HC85" s="38"/>
      <c r="HD85" s="38"/>
      <c r="HE85" s="38"/>
      <c r="HF85" s="38"/>
      <c r="HG85" s="38"/>
      <c r="HH85" s="38"/>
      <c r="HI85" s="38"/>
      <c r="HJ85" s="38"/>
      <c r="HK85" s="38"/>
      <c r="HL85" s="38"/>
      <c r="HM85" s="38"/>
      <c r="HN85" s="38"/>
      <c r="HO85" s="38"/>
      <c r="HP85" s="38"/>
      <c r="HQ85" s="38"/>
      <c r="HR85" s="38"/>
      <c r="HS85" s="38"/>
      <c r="HT85" s="38"/>
      <c r="HU85" s="38"/>
      <c r="HV85" s="38"/>
      <c r="HW85" s="38"/>
      <c r="HX85" s="38"/>
      <c r="HY85" s="38"/>
      <c r="HZ85" s="38"/>
      <c r="IA85" s="38"/>
      <c r="IB85" s="38"/>
      <c r="IC85" s="38"/>
      <c r="ID85" s="38"/>
      <c r="IE85" s="38"/>
      <c r="IF85" s="38"/>
      <c r="IG85" s="38"/>
    </row>
    <row r="86" spans="1:241" s="39" customFormat="1" ht="12.75" x14ac:dyDescent="0.2">
      <c r="A86" s="33" t="s">
        <v>51</v>
      </c>
      <c r="B86" s="34" t="s">
        <v>4</v>
      </c>
      <c r="C86" s="43">
        <v>230000</v>
      </c>
      <c r="D86" s="45"/>
      <c r="E86" s="44">
        <v>0</v>
      </c>
      <c r="F86" s="45"/>
      <c r="G86" s="43">
        <f t="shared" si="3"/>
        <v>230000</v>
      </c>
      <c r="H86" s="43"/>
      <c r="I86" s="44">
        <v>172500</v>
      </c>
      <c r="J86" s="43"/>
      <c r="K86" s="44">
        <f t="shared" si="4"/>
        <v>57500</v>
      </c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  <c r="DB86" s="38"/>
      <c r="DC86" s="38"/>
      <c r="DD86" s="38"/>
      <c r="DE86" s="38"/>
      <c r="DF86" s="38"/>
      <c r="DG86" s="38"/>
      <c r="DH86" s="38"/>
      <c r="DI86" s="38"/>
      <c r="DJ86" s="38"/>
      <c r="DK86" s="38"/>
      <c r="DL86" s="38"/>
      <c r="DM86" s="38"/>
      <c r="DN86" s="38"/>
      <c r="DO86" s="38"/>
      <c r="DP86" s="38"/>
      <c r="DQ86" s="38"/>
      <c r="DR86" s="38"/>
      <c r="DS86" s="38"/>
      <c r="DT86" s="38"/>
      <c r="DU86" s="38"/>
      <c r="DV86" s="38"/>
      <c r="DW86" s="38"/>
      <c r="DX86" s="38"/>
      <c r="DY86" s="38"/>
      <c r="DZ86" s="38"/>
      <c r="EA86" s="38"/>
      <c r="EB86" s="38"/>
      <c r="EC86" s="38"/>
      <c r="ED86" s="38"/>
      <c r="EE86" s="38"/>
      <c r="EF86" s="38"/>
      <c r="EG86" s="38"/>
      <c r="EH86" s="38"/>
      <c r="EI86" s="38"/>
      <c r="EJ86" s="38"/>
      <c r="EK86" s="38"/>
      <c r="EL86" s="38"/>
      <c r="EM86" s="38"/>
      <c r="EN86" s="38"/>
      <c r="EO86" s="38"/>
      <c r="EP86" s="38"/>
      <c r="EQ86" s="38"/>
      <c r="ER86" s="38"/>
      <c r="ES86" s="38"/>
      <c r="ET86" s="38"/>
      <c r="EU86" s="38"/>
      <c r="EV86" s="38"/>
      <c r="EW86" s="38"/>
      <c r="EX86" s="38"/>
      <c r="EY86" s="38"/>
      <c r="EZ86" s="38"/>
      <c r="FA86" s="38"/>
      <c r="FB86" s="38"/>
      <c r="FC86" s="38"/>
      <c r="FD86" s="38"/>
      <c r="FE86" s="38"/>
      <c r="FF86" s="38"/>
      <c r="FG86" s="38"/>
      <c r="FH86" s="38"/>
      <c r="FI86" s="38"/>
      <c r="FJ86" s="38"/>
      <c r="FK86" s="38"/>
      <c r="FL86" s="38"/>
      <c r="FM86" s="38"/>
      <c r="FN86" s="38"/>
      <c r="FO86" s="38"/>
      <c r="FP86" s="38"/>
      <c r="FQ86" s="38"/>
      <c r="FR86" s="38"/>
      <c r="FS86" s="38"/>
      <c r="FT86" s="38"/>
      <c r="FU86" s="38"/>
      <c r="FV86" s="38"/>
      <c r="FW86" s="38"/>
      <c r="FX86" s="38"/>
      <c r="FY86" s="38"/>
      <c r="FZ86" s="38"/>
      <c r="GA86" s="38"/>
      <c r="GB86" s="38"/>
      <c r="GC86" s="38"/>
      <c r="GD86" s="38"/>
      <c r="GE86" s="38"/>
      <c r="GF86" s="38"/>
      <c r="GG86" s="38"/>
      <c r="GH86" s="38"/>
      <c r="GI86" s="38"/>
      <c r="GJ86" s="38"/>
      <c r="GK86" s="38"/>
      <c r="GL86" s="38"/>
      <c r="GM86" s="38"/>
      <c r="GN86" s="38"/>
      <c r="GO86" s="38"/>
      <c r="GP86" s="38"/>
      <c r="GQ86" s="38"/>
      <c r="GR86" s="38"/>
      <c r="GS86" s="38"/>
      <c r="GT86" s="38"/>
      <c r="GU86" s="38"/>
      <c r="GV86" s="38"/>
      <c r="GW86" s="38"/>
      <c r="GX86" s="38"/>
      <c r="GY86" s="38"/>
      <c r="GZ86" s="38"/>
      <c r="HA86" s="38"/>
      <c r="HB86" s="38"/>
      <c r="HC86" s="38"/>
      <c r="HD86" s="38"/>
      <c r="HE86" s="38"/>
      <c r="HF86" s="38"/>
      <c r="HG86" s="38"/>
      <c r="HH86" s="38"/>
      <c r="HI86" s="38"/>
      <c r="HJ86" s="38"/>
      <c r="HK86" s="38"/>
      <c r="HL86" s="38"/>
      <c r="HM86" s="38"/>
      <c r="HN86" s="38"/>
      <c r="HO86" s="38"/>
      <c r="HP86" s="38"/>
      <c r="HQ86" s="38"/>
      <c r="HR86" s="38"/>
      <c r="HS86" s="38"/>
      <c r="HT86" s="38"/>
      <c r="HU86" s="38"/>
      <c r="HV86" s="38"/>
      <c r="HW86" s="38"/>
      <c r="HX86" s="38"/>
      <c r="HY86" s="38"/>
      <c r="HZ86" s="38"/>
      <c r="IA86" s="38"/>
      <c r="IB86" s="38"/>
      <c r="IC86" s="38"/>
      <c r="ID86" s="38"/>
      <c r="IE86" s="38"/>
      <c r="IF86" s="38"/>
      <c r="IG86" s="38"/>
    </row>
    <row r="87" spans="1:241" s="39" customFormat="1" ht="12.75" x14ac:dyDescent="0.2">
      <c r="A87" s="33" t="s">
        <v>52</v>
      </c>
      <c r="B87" s="34" t="s">
        <v>4</v>
      </c>
      <c r="C87" s="43">
        <v>3848584</v>
      </c>
      <c r="D87" s="45"/>
      <c r="E87" s="44">
        <v>0</v>
      </c>
      <c r="F87" s="45"/>
      <c r="G87" s="43">
        <f t="shared" si="3"/>
        <v>3848584</v>
      </c>
      <c r="H87" s="43"/>
      <c r="I87" s="44">
        <v>2115234</v>
      </c>
      <c r="J87" s="43"/>
      <c r="K87" s="44">
        <f t="shared" si="4"/>
        <v>1733350</v>
      </c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38"/>
      <c r="CS87" s="38"/>
      <c r="CT87" s="38"/>
      <c r="CU87" s="38"/>
      <c r="CV87" s="38"/>
      <c r="CW87" s="38"/>
      <c r="CX87" s="38"/>
      <c r="CY87" s="38"/>
      <c r="CZ87" s="38"/>
      <c r="DA87" s="38"/>
      <c r="DB87" s="38"/>
      <c r="DC87" s="38"/>
      <c r="DD87" s="38"/>
      <c r="DE87" s="38"/>
      <c r="DF87" s="38"/>
      <c r="DG87" s="38"/>
      <c r="DH87" s="38"/>
      <c r="DI87" s="38"/>
      <c r="DJ87" s="38"/>
      <c r="DK87" s="38"/>
      <c r="DL87" s="38"/>
      <c r="DM87" s="38"/>
      <c r="DN87" s="38"/>
      <c r="DO87" s="38"/>
      <c r="DP87" s="38"/>
      <c r="DQ87" s="38"/>
      <c r="DR87" s="38"/>
      <c r="DS87" s="38"/>
      <c r="DT87" s="38"/>
      <c r="DU87" s="38"/>
      <c r="DV87" s="38"/>
      <c r="DW87" s="38"/>
      <c r="DX87" s="38"/>
      <c r="DY87" s="38"/>
      <c r="DZ87" s="38"/>
      <c r="EA87" s="38"/>
      <c r="EB87" s="38"/>
      <c r="EC87" s="38"/>
      <c r="ED87" s="38"/>
      <c r="EE87" s="38"/>
      <c r="EF87" s="38"/>
      <c r="EG87" s="38"/>
      <c r="EH87" s="38"/>
      <c r="EI87" s="38"/>
      <c r="EJ87" s="38"/>
      <c r="EK87" s="38"/>
      <c r="EL87" s="38"/>
      <c r="EM87" s="38"/>
      <c r="EN87" s="38"/>
      <c r="EO87" s="38"/>
      <c r="EP87" s="38"/>
      <c r="EQ87" s="38"/>
      <c r="ER87" s="38"/>
      <c r="ES87" s="38"/>
      <c r="ET87" s="38"/>
      <c r="EU87" s="38"/>
      <c r="EV87" s="38"/>
      <c r="EW87" s="38"/>
      <c r="EX87" s="38"/>
      <c r="EY87" s="38"/>
      <c r="EZ87" s="38"/>
      <c r="FA87" s="38"/>
      <c r="FB87" s="38"/>
      <c r="FC87" s="38"/>
      <c r="FD87" s="38"/>
      <c r="FE87" s="38"/>
      <c r="FF87" s="38"/>
      <c r="FG87" s="38"/>
      <c r="FH87" s="38"/>
      <c r="FI87" s="38"/>
      <c r="FJ87" s="38"/>
      <c r="FK87" s="38"/>
      <c r="FL87" s="38"/>
      <c r="FM87" s="38"/>
      <c r="FN87" s="38"/>
      <c r="FO87" s="38"/>
      <c r="FP87" s="38"/>
      <c r="FQ87" s="38"/>
      <c r="FR87" s="38"/>
      <c r="FS87" s="38"/>
      <c r="FT87" s="38"/>
      <c r="FU87" s="38"/>
      <c r="FV87" s="38"/>
      <c r="FW87" s="38"/>
      <c r="FX87" s="38"/>
      <c r="FY87" s="38"/>
      <c r="FZ87" s="38"/>
      <c r="GA87" s="38"/>
      <c r="GB87" s="38"/>
      <c r="GC87" s="38"/>
      <c r="GD87" s="38"/>
      <c r="GE87" s="38"/>
      <c r="GF87" s="38"/>
      <c r="GG87" s="38"/>
      <c r="GH87" s="38"/>
      <c r="GI87" s="38"/>
      <c r="GJ87" s="38"/>
      <c r="GK87" s="38"/>
      <c r="GL87" s="38"/>
      <c r="GM87" s="38"/>
      <c r="GN87" s="38"/>
      <c r="GO87" s="38"/>
      <c r="GP87" s="38"/>
      <c r="GQ87" s="38"/>
      <c r="GR87" s="38"/>
      <c r="GS87" s="38"/>
      <c r="GT87" s="38"/>
      <c r="GU87" s="38"/>
      <c r="GV87" s="38"/>
      <c r="GW87" s="38"/>
      <c r="GX87" s="38"/>
      <c r="GY87" s="38"/>
      <c r="GZ87" s="38"/>
      <c r="HA87" s="38"/>
      <c r="HB87" s="38"/>
      <c r="HC87" s="38"/>
      <c r="HD87" s="38"/>
      <c r="HE87" s="38"/>
      <c r="HF87" s="38"/>
      <c r="HG87" s="38"/>
      <c r="HH87" s="38"/>
      <c r="HI87" s="38"/>
      <c r="HJ87" s="38"/>
      <c r="HK87" s="38"/>
      <c r="HL87" s="38"/>
      <c r="HM87" s="38"/>
      <c r="HN87" s="38"/>
      <c r="HO87" s="38"/>
      <c r="HP87" s="38"/>
      <c r="HQ87" s="38"/>
      <c r="HR87" s="38"/>
      <c r="HS87" s="38"/>
      <c r="HT87" s="38"/>
      <c r="HU87" s="38"/>
      <c r="HV87" s="38"/>
      <c r="HW87" s="38"/>
      <c r="HX87" s="38"/>
      <c r="HY87" s="38"/>
      <c r="HZ87" s="38"/>
      <c r="IA87" s="38"/>
      <c r="IB87" s="38"/>
      <c r="IC87" s="38"/>
      <c r="ID87" s="38"/>
      <c r="IE87" s="38"/>
      <c r="IF87" s="38"/>
      <c r="IG87" s="38"/>
    </row>
    <row r="88" spans="1:241" s="39" customFormat="1" ht="12.75" x14ac:dyDescent="0.2">
      <c r="A88" s="33" t="s">
        <v>166</v>
      </c>
      <c r="B88" s="34" t="s">
        <v>4</v>
      </c>
      <c r="C88" s="43">
        <v>4303819</v>
      </c>
      <c r="D88" s="45"/>
      <c r="E88" s="44">
        <v>0</v>
      </c>
      <c r="F88" s="45"/>
      <c r="G88" s="43">
        <f t="shared" si="3"/>
        <v>4303819</v>
      </c>
      <c r="H88" s="43"/>
      <c r="I88" s="44">
        <v>1628383</v>
      </c>
      <c r="J88" s="43"/>
      <c r="K88" s="44">
        <f>G88-I88</f>
        <v>2675436</v>
      </c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  <c r="DB88" s="38"/>
      <c r="DC88" s="38"/>
      <c r="DD88" s="38"/>
      <c r="DE88" s="38"/>
      <c r="DF88" s="38"/>
      <c r="DG88" s="38"/>
      <c r="DH88" s="38"/>
      <c r="DI88" s="38"/>
      <c r="DJ88" s="38"/>
      <c r="DK88" s="38"/>
      <c r="DL88" s="38"/>
      <c r="DM88" s="38"/>
      <c r="DN88" s="38"/>
      <c r="DO88" s="38"/>
      <c r="DP88" s="38"/>
      <c r="DQ88" s="38"/>
      <c r="DR88" s="38"/>
      <c r="DS88" s="38"/>
      <c r="DT88" s="38"/>
      <c r="DU88" s="38"/>
      <c r="DV88" s="38"/>
      <c r="DW88" s="38"/>
      <c r="DX88" s="38"/>
      <c r="DY88" s="38"/>
      <c r="DZ88" s="38"/>
      <c r="EA88" s="38"/>
      <c r="EB88" s="38"/>
      <c r="EC88" s="38"/>
      <c r="ED88" s="38"/>
      <c r="EE88" s="38"/>
      <c r="EF88" s="38"/>
      <c r="EG88" s="38"/>
      <c r="EH88" s="38"/>
      <c r="EI88" s="38"/>
      <c r="EJ88" s="38"/>
      <c r="EK88" s="38"/>
      <c r="EL88" s="38"/>
      <c r="EM88" s="38"/>
      <c r="EN88" s="38"/>
      <c r="EO88" s="38"/>
      <c r="EP88" s="38"/>
      <c r="EQ88" s="38"/>
      <c r="ER88" s="38"/>
      <c r="ES88" s="38"/>
      <c r="ET88" s="38"/>
      <c r="EU88" s="38"/>
      <c r="EV88" s="38"/>
      <c r="EW88" s="38"/>
      <c r="EX88" s="38"/>
      <c r="EY88" s="38"/>
      <c r="EZ88" s="38"/>
      <c r="FA88" s="38"/>
      <c r="FB88" s="38"/>
      <c r="FC88" s="38"/>
      <c r="FD88" s="38"/>
      <c r="FE88" s="38"/>
      <c r="FF88" s="38"/>
      <c r="FG88" s="38"/>
      <c r="FH88" s="38"/>
      <c r="FI88" s="38"/>
      <c r="FJ88" s="38"/>
      <c r="FK88" s="38"/>
      <c r="FL88" s="38"/>
      <c r="FM88" s="38"/>
      <c r="FN88" s="38"/>
      <c r="FO88" s="38"/>
      <c r="FP88" s="38"/>
      <c r="FQ88" s="38"/>
      <c r="FR88" s="38"/>
      <c r="FS88" s="38"/>
      <c r="FT88" s="38"/>
      <c r="FU88" s="38"/>
      <c r="FV88" s="38"/>
      <c r="FW88" s="38"/>
      <c r="FX88" s="38"/>
      <c r="FY88" s="38"/>
      <c r="FZ88" s="38"/>
      <c r="GA88" s="38"/>
      <c r="GB88" s="38"/>
      <c r="GC88" s="38"/>
      <c r="GD88" s="38"/>
      <c r="GE88" s="38"/>
      <c r="GF88" s="38"/>
      <c r="GG88" s="38"/>
      <c r="GH88" s="38"/>
      <c r="GI88" s="38"/>
      <c r="GJ88" s="38"/>
      <c r="GK88" s="38"/>
      <c r="GL88" s="38"/>
      <c r="GM88" s="38"/>
      <c r="GN88" s="38"/>
      <c r="GO88" s="38"/>
      <c r="GP88" s="38"/>
      <c r="GQ88" s="38"/>
      <c r="GR88" s="38"/>
      <c r="GS88" s="38"/>
      <c r="GT88" s="38"/>
      <c r="GU88" s="38"/>
      <c r="GV88" s="38"/>
      <c r="GW88" s="38"/>
      <c r="GX88" s="38"/>
      <c r="GY88" s="38"/>
      <c r="GZ88" s="38"/>
      <c r="HA88" s="38"/>
      <c r="HB88" s="38"/>
      <c r="HC88" s="38"/>
      <c r="HD88" s="38"/>
      <c r="HE88" s="38"/>
      <c r="HF88" s="38"/>
      <c r="HG88" s="38"/>
      <c r="HH88" s="38"/>
      <c r="HI88" s="38"/>
      <c r="HJ88" s="38"/>
      <c r="HK88" s="38"/>
      <c r="HL88" s="38"/>
      <c r="HM88" s="38"/>
      <c r="HN88" s="38"/>
      <c r="HO88" s="38"/>
      <c r="HP88" s="38"/>
      <c r="HQ88" s="38"/>
      <c r="HR88" s="38"/>
      <c r="HS88" s="38"/>
      <c r="HT88" s="38"/>
      <c r="HU88" s="38"/>
      <c r="HV88" s="38"/>
      <c r="HW88" s="38"/>
      <c r="HX88" s="38"/>
      <c r="HY88" s="38"/>
      <c r="HZ88" s="38"/>
      <c r="IA88" s="38"/>
      <c r="IB88" s="38"/>
      <c r="IC88" s="38"/>
      <c r="ID88" s="38"/>
      <c r="IE88" s="38"/>
      <c r="IF88" s="38"/>
      <c r="IG88" s="38"/>
    </row>
    <row r="89" spans="1:241" s="39" customFormat="1" ht="12.75" x14ac:dyDescent="0.2">
      <c r="A89" s="33" t="s">
        <v>53</v>
      </c>
      <c r="B89" s="34" t="s">
        <v>4</v>
      </c>
      <c r="C89" s="43">
        <v>1402651</v>
      </c>
      <c r="D89" s="45"/>
      <c r="E89" s="44">
        <v>0</v>
      </c>
      <c r="F89" s="45"/>
      <c r="G89" s="43">
        <f t="shared" si="3"/>
        <v>1402651</v>
      </c>
      <c r="H89" s="43"/>
      <c r="I89" s="44">
        <v>1270255</v>
      </c>
      <c r="J89" s="43"/>
      <c r="K89" s="44">
        <f t="shared" si="4"/>
        <v>132396</v>
      </c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  <c r="DB89" s="38"/>
      <c r="DC89" s="38"/>
      <c r="DD89" s="38"/>
      <c r="DE89" s="38"/>
      <c r="DF89" s="38"/>
      <c r="DG89" s="38"/>
      <c r="DH89" s="38"/>
      <c r="DI89" s="38"/>
      <c r="DJ89" s="38"/>
      <c r="DK89" s="38"/>
      <c r="DL89" s="38"/>
      <c r="DM89" s="38"/>
      <c r="DN89" s="38"/>
      <c r="DO89" s="38"/>
      <c r="DP89" s="38"/>
      <c r="DQ89" s="38"/>
      <c r="DR89" s="38"/>
      <c r="DS89" s="38"/>
      <c r="DT89" s="38"/>
      <c r="DU89" s="38"/>
      <c r="DV89" s="38"/>
      <c r="DW89" s="38"/>
      <c r="DX89" s="38"/>
      <c r="DY89" s="38"/>
      <c r="DZ89" s="38"/>
      <c r="EA89" s="38"/>
      <c r="EB89" s="38"/>
      <c r="EC89" s="38"/>
      <c r="ED89" s="38"/>
      <c r="EE89" s="38"/>
      <c r="EF89" s="38"/>
      <c r="EG89" s="38"/>
      <c r="EH89" s="38"/>
      <c r="EI89" s="38"/>
      <c r="EJ89" s="38"/>
      <c r="EK89" s="38"/>
      <c r="EL89" s="38"/>
      <c r="EM89" s="38"/>
      <c r="EN89" s="38"/>
      <c r="EO89" s="38"/>
      <c r="EP89" s="38"/>
      <c r="EQ89" s="38"/>
      <c r="ER89" s="38"/>
      <c r="ES89" s="38"/>
      <c r="ET89" s="38"/>
      <c r="EU89" s="38"/>
      <c r="EV89" s="38"/>
      <c r="EW89" s="38"/>
      <c r="EX89" s="38"/>
      <c r="EY89" s="38"/>
      <c r="EZ89" s="38"/>
      <c r="FA89" s="38"/>
      <c r="FB89" s="38"/>
      <c r="FC89" s="38"/>
      <c r="FD89" s="38"/>
      <c r="FE89" s="38"/>
      <c r="FF89" s="38"/>
      <c r="FG89" s="38"/>
      <c r="FH89" s="38"/>
      <c r="FI89" s="38"/>
      <c r="FJ89" s="38"/>
      <c r="FK89" s="38"/>
      <c r="FL89" s="38"/>
      <c r="FM89" s="38"/>
      <c r="FN89" s="38"/>
      <c r="FO89" s="38"/>
      <c r="FP89" s="38"/>
      <c r="FQ89" s="38"/>
      <c r="FR89" s="38"/>
      <c r="FS89" s="38"/>
      <c r="FT89" s="38"/>
      <c r="FU89" s="38"/>
      <c r="FV89" s="38"/>
      <c r="FW89" s="38"/>
      <c r="FX89" s="38"/>
      <c r="FY89" s="38"/>
      <c r="FZ89" s="38"/>
      <c r="GA89" s="38"/>
      <c r="GB89" s="38"/>
      <c r="GC89" s="38"/>
      <c r="GD89" s="38"/>
      <c r="GE89" s="38"/>
      <c r="GF89" s="38"/>
      <c r="GG89" s="38"/>
      <c r="GH89" s="38"/>
      <c r="GI89" s="38"/>
      <c r="GJ89" s="38"/>
      <c r="GK89" s="38"/>
      <c r="GL89" s="38"/>
      <c r="GM89" s="38"/>
      <c r="GN89" s="38"/>
      <c r="GO89" s="38"/>
      <c r="GP89" s="38"/>
      <c r="GQ89" s="38"/>
      <c r="GR89" s="38"/>
      <c r="GS89" s="38"/>
      <c r="GT89" s="38"/>
      <c r="GU89" s="38"/>
      <c r="GV89" s="38"/>
      <c r="GW89" s="38"/>
      <c r="GX89" s="38"/>
      <c r="GY89" s="38"/>
      <c r="GZ89" s="38"/>
      <c r="HA89" s="38"/>
      <c r="HB89" s="38"/>
      <c r="HC89" s="38"/>
      <c r="HD89" s="38"/>
      <c r="HE89" s="38"/>
      <c r="HF89" s="38"/>
      <c r="HG89" s="38"/>
      <c r="HH89" s="38"/>
      <c r="HI89" s="38"/>
      <c r="HJ89" s="38"/>
      <c r="HK89" s="38"/>
      <c r="HL89" s="38"/>
      <c r="HM89" s="38"/>
      <c r="HN89" s="38"/>
      <c r="HO89" s="38"/>
      <c r="HP89" s="38"/>
      <c r="HQ89" s="38"/>
      <c r="HR89" s="38"/>
      <c r="HS89" s="38"/>
      <c r="HT89" s="38"/>
      <c r="HU89" s="38"/>
      <c r="HV89" s="38"/>
      <c r="HW89" s="38"/>
      <c r="HX89" s="38"/>
      <c r="HY89" s="38"/>
      <c r="HZ89" s="38"/>
      <c r="IA89" s="38"/>
      <c r="IB89" s="38"/>
      <c r="IC89" s="38"/>
      <c r="ID89" s="38"/>
      <c r="IE89" s="38"/>
      <c r="IF89" s="38"/>
      <c r="IG89" s="38"/>
    </row>
    <row r="90" spans="1:241" s="39" customFormat="1" ht="12.75" x14ac:dyDescent="0.2">
      <c r="A90" s="33" t="s">
        <v>54</v>
      </c>
      <c r="B90" s="34" t="s">
        <v>4</v>
      </c>
      <c r="C90" s="43">
        <v>22804298</v>
      </c>
      <c r="D90" s="45"/>
      <c r="E90" s="43">
        <f>477290+50802</f>
        <v>528092</v>
      </c>
      <c r="F90" s="45"/>
      <c r="G90" s="43">
        <f t="shared" si="3"/>
        <v>23332390</v>
      </c>
      <c r="H90" s="43"/>
      <c r="I90" s="43">
        <v>10686293</v>
      </c>
      <c r="J90" s="43"/>
      <c r="K90" s="44">
        <f t="shared" si="4"/>
        <v>12646097</v>
      </c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38"/>
      <c r="CW90" s="38"/>
      <c r="CX90" s="38"/>
      <c r="CY90" s="38"/>
      <c r="CZ90" s="38"/>
      <c r="DA90" s="38"/>
      <c r="DB90" s="38"/>
      <c r="DC90" s="38"/>
      <c r="DD90" s="38"/>
      <c r="DE90" s="38"/>
      <c r="DF90" s="38"/>
      <c r="DG90" s="38"/>
      <c r="DH90" s="38"/>
      <c r="DI90" s="38"/>
      <c r="DJ90" s="38"/>
      <c r="DK90" s="38"/>
      <c r="DL90" s="38"/>
      <c r="DM90" s="38"/>
      <c r="DN90" s="38"/>
      <c r="DO90" s="38"/>
      <c r="DP90" s="38"/>
      <c r="DQ90" s="38"/>
      <c r="DR90" s="38"/>
      <c r="DS90" s="38"/>
      <c r="DT90" s="38"/>
      <c r="DU90" s="38"/>
      <c r="DV90" s="38"/>
      <c r="DW90" s="38"/>
      <c r="DX90" s="38"/>
      <c r="DY90" s="38"/>
      <c r="DZ90" s="38"/>
      <c r="EA90" s="38"/>
      <c r="EB90" s="38"/>
      <c r="EC90" s="38"/>
      <c r="ED90" s="38"/>
      <c r="EE90" s="38"/>
      <c r="EF90" s="38"/>
      <c r="EG90" s="38"/>
      <c r="EH90" s="38"/>
      <c r="EI90" s="38"/>
      <c r="EJ90" s="38"/>
      <c r="EK90" s="38"/>
      <c r="EL90" s="38"/>
      <c r="EM90" s="38"/>
      <c r="EN90" s="38"/>
      <c r="EO90" s="38"/>
      <c r="EP90" s="38"/>
      <c r="EQ90" s="38"/>
      <c r="ER90" s="38"/>
      <c r="ES90" s="38"/>
      <c r="ET90" s="38"/>
      <c r="EU90" s="38"/>
      <c r="EV90" s="38"/>
      <c r="EW90" s="38"/>
      <c r="EX90" s="38"/>
      <c r="EY90" s="38"/>
      <c r="EZ90" s="38"/>
      <c r="FA90" s="38"/>
      <c r="FB90" s="38"/>
      <c r="FC90" s="38"/>
      <c r="FD90" s="38"/>
      <c r="FE90" s="38"/>
      <c r="FF90" s="38"/>
      <c r="FG90" s="38"/>
      <c r="FH90" s="38"/>
      <c r="FI90" s="38"/>
      <c r="FJ90" s="38"/>
      <c r="FK90" s="38"/>
      <c r="FL90" s="38"/>
      <c r="FM90" s="38"/>
      <c r="FN90" s="38"/>
      <c r="FO90" s="38"/>
      <c r="FP90" s="38"/>
      <c r="FQ90" s="38"/>
      <c r="FR90" s="38"/>
      <c r="FS90" s="38"/>
      <c r="FT90" s="38"/>
      <c r="FU90" s="38"/>
      <c r="FV90" s="38"/>
      <c r="FW90" s="38"/>
      <c r="FX90" s="38"/>
      <c r="FY90" s="38"/>
      <c r="FZ90" s="38"/>
      <c r="GA90" s="38"/>
      <c r="GB90" s="38"/>
      <c r="GC90" s="38"/>
      <c r="GD90" s="38"/>
      <c r="GE90" s="38"/>
      <c r="GF90" s="38"/>
      <c r="GG90" s="38"/>
      <c r="GH90" s="38"/>
      <c r="GI90" s="38"/>
      <c r="GJ90" s="38"/>
      <c r="GK90" s="38"/>
      <c r="GL90" s="38"/>
      <c r="GM90" s="38"/>
      <c r="GN90" s="38"/>
      <c r="GO90" s="38"/>
      <c r="GP90" s="38"/>
      <c r="GQ90" s="38"/>
      <c r="GR90" s="38"/>
      <c r="GS90" s="38"/>
      <c r="GT90" s="38"/>
      <c r="GU90" s="38"/>
      <c r="GV90" s="38"/>
      <c r="GW90" s="38"/>
      <c r="GX90" s="38"/>
      <c r="GY90" s="38"/>
      <c r="GZ90" s="38"/>
      <c r="HA90" s="38"/>
      <c r="HB90" s="38"/>
      <c r="HC90" s="38"/>
      <c r="HD90" s="38"/>
      <c r="HE90" s="38"/>
      <c r="HF90" s="38"/>
      <c r="HG90" s="38"/>
      <c r="HH90" s="38"/>
      <c r="HI90" s="38"/>
      <c r="HJ90" s="38"/>
      <c r="HK90" s="38"/>
      <c r="HL90" s="38"/>
      <c r="HM90" s="38"/>
      <c r="HN90" s="38"/>
      <c r="HO90" s="38"/>
      <c r="HP90" s="38"/>
      <c r="HQ90" s="38"/>
      <c r="HR90" s="38"/>
      <c r="HS90" s="38"/>
      <c r="HT90" s="38"/>
      <c r="HU90" s="38"/>
      <c r="HV90" s="38"/>
      <c r="HW90" s="38"/>
      <c r="HX90" s="38"/>
      <c r="HY90" s="38"/>
      <c r="HZ90" s="38"/>
      <c r="IA90" s="38"/>
      <c r="IB90" s="38"/>
      <c r="IC90" s="38"/>
      <c r="ID90" s="38"/>
      <c r="IE90" s="38"/>
      <c r="IF90" s="38"/>
      <c r="IG90" s="38"/>
    </row>
    <row r="91" spans="1:241" s="39" customFormat="1" ht="12.75" x14ac:dyDescent="0.2">
      <c r="A91" s="33" t="s">
        <v>205</v>
      </c>
      <c r="B91" s="34"/>
      <c r="C91" s="43">
        <v>4105250</v>
      </c>
      <c r="D91" s="45"/>
      <c r="E91" s="43">
        <v>0</v>
      </c>
      <c r="F91" s="45"/>
      <c r="G91" s="43">
        <f t="shared" si="3"/>
        <v>4105250</v>
      </c>
      <c r="H91" s="43"/>
      <c r="I91" s="43">
        <v>923681</v>
      </c>
      <c r="J91" s="43"/>
      <c r="K91" s="44">
        <f t="shared" si="4"/>
        <v>3181569</v>
      </c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38"/>
      <c r="CX91" s="38"/>
      <c r="CY91" s="38"/>
      <c r="CZ91" s="38"/>
      <c r="DA91" s="38"/>
      <c r="DB91" s="38"/>
      <c r="DC91" s="38"/>
      <c r="DD91" s="38"/>
      <c r="DE91" s="38"/>
      <c r="DF91" s="38"/>
      <c r="DG91" s="38"/>
      <c r="DH91" s="38"/>
      <c r="DI91" s="38"/>
      <c r="DJ91" s="38"/>
      <c r="DK91" s="38"/>
      <c r="DL91" s="38"/>
      <c r="DM91" s="38"/>
      <c r="DN91" s="38"/>
      <c r="DO91" s="38"/>
      <c r="DP91" s="38"/>
      <c r="DQ91" s="38"/>
      <c r="DR91" s="38"/>
      <c r="DS91" s="38"/>
      <c r="DT91" s="38"/>
      <c r="DU91" s="38"/>
      <c r="DV91" s="38"/>
      <c r="DW91" s="38"/>
      <c r="DX91" s="38"/>
      <c r="DY91" s="38"/>
      <c r="DZ91" s="38"/>
      <c r="EA91" s="38"/>
      <c r="EB91" s="38"/>
      <c r="EC91" s="38"/>
      <c r="ED91" s="38"/>
      <c r="EE91" s="38"/>
      <c r="EF91" s="38"/>
      <c r="EG91" s="38"/>
      <c r="EH91" s="38"/>
      <c r="EI91" s="38"/>
      <c r="EJ91" s="38"/>
      <c r="EK91" s="38"/>
      <c r="EL91" s="38"/>
      <c r="EM91" s="38"/>
      <c r="EN91" s="38"/>
      <c r="EO91" s="38"/>
      <c r="EP91" s="38"/>
      <c r="EQ91" s="38"/>
      <c r="ER91" s="38"/>
      <c r="ES91" s="38"/>
      <c r="ET91" s="38"/>
      <c r="EU91" s="38"/>
      <c r="EV91" s="38"/>
      <c r="EW91" s="38"/>
      <c r="EX91" s="38"/>
      <c r="EY91" s="38"/>
      <c r="EZ91" s="38"/>
      <c r="FA91" s="38"/>
      <c r="FB91" s="38"/>
      <c r="FC91" s="38"/>
      <c r="FD91" s="38"/>
      <c r="FE91" s="38"/>
      <c r="FF91" s="38"/>
      <c r="FG91" s="38"/>
      <c r="FH91" s="38"/>
      <c r="FI91" s="38"/>
      <c r="FJ91" s="38"/>
      <c r="FK91" s="38"/>
      <c r="FL91" s="38"/>
      <c r="FM91" s="38"/>
      <c r="FN91" s="38"/>
      <c r="FO91" s="38"/>
      <c r="FP91" s="38"/>
      <c r="FQ91" s="38"/>
      <c r="FR91" s="38"/>
      <c r="FS91" s="38"/>
      <c r="FT91" s="38"/>
      <c r="FU91" s="38"/>
      <c r="FV91" s="38"/>
      <c r="FW91" s="38"/>
      <c r="FX91" s="38"/>
      <c r="FY91" s="38"/>
      <c r="FZ91" s="38"/>
      <c r="GA91" s="38"/>
      <c r="GB91" s="38"/>
      <c r="GC91" s="38"/>
      <c r="GD91" s="38"/>
      <c r="GE91" s="38"/>
      <c r="GF91" s="38"/>
      <c r="GG91" s="38"/>
      <c r="GH91" s="38"/>
      <c r="GI91" s="38"/>
      <c r="GJ91" s="38"/>
      <c r="GK91" s="38"/>
      <c r="GL91" s="38"/>
      <c r="GM91" s="38"/>
      <c r="GN91" s="38"/>
      <c r="GO91" s="38"/>
      <c r="GP91" s="38"/>
      <c r="GQ91" s="38"/>
      <c r="GR91" s="38"/>
      <c r="GS91" s="38"/>
      <c r="GT91" s="38"/>
      <c r="GU91" s="38"/>
      <c r="GV91" s="38"/>
      <c r="GW91" s="38"/>
      <c r="GX91" s="38"/>
      <c r="GY91" s="38"/>
      <c r="GZ91" s="38"/>
      <c r="HA91" s="38"/>
      <c r="HB91" s="38"/>
      <c r="HC91" s="38"/>
      <c r="HD91" s="38"/>
      <c r="HE91" s="38"/>
      <c r="HF91" s="38"/>
      <c r="HG91" s="38"/>
      <c r="HH91" s="38"/>
      <c r="HI91" s="38"/>
      <c r="HJ91" s="38"/>
      <c r="HK91" s="38"/>
      <c r="HL91" s="38"/>
      <c r="HM91" s="38"/>
      <c r="HN91" s="38"/>
      <c r="HO91" s="38"/>
      <c r="HP91" s="38"/>
      <c r="HQ91" s="38"/>
      <c r="HR91" s="38"/>
      <c r="HS91" s="38"/>
      <c r="HT91" s="38"/>
      <c r="HU91" s="38"/>
      <c r="HV91" s="38"/>
      <c r="HW91" s="38"/>
      <c r="HX91" s="38"/>
      <c r="HY91" s="38"/>
      <c r="HZ91" s="38"/>
      <c r="IA91" s="38"/>
      <c r="IB91" s="38"/>
      <c r="IC91" s="38"/>
      <c r="ID91" s="38"/>
      <c r="IE91" s="38"/>
      <c r="IF91" s="38"/>
      <c r="IG91" s="38"/>
    </row>
    <row r="92" spans="1:241" s="39" customFormat="1" ht="12.75" x14ac:dyDescent="0.2">
      <c r="A92" s="33" t="s">
        <v>55</v>
      </c>
      <c r="B92" s="34" t="s">
        <v>4</v>
      </c>
      <c r="C92" s="43">
        <v>298546</v>
      </c>
      <c r="D92" s="45"/>
      <c r="E92" s="44">
        <v>0</v>
      </c>
      <c r="F92" s="45"/>
      <c r="G92" s="43">
        <f t="shared" si="3"/>
        <v>298546</v>
      </c>
      <c r="H92" s="43"/>
      <c r="I92" s="44">
        <v>298546</v>
      </c>
      <c r="J92" s="43"/>
      <c r="K92" s="44">
        <f t="shared" ref="K92:K119" si="5">G92-I92</f>
        <v>0</v>
      </c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38"/>
      <c r="CS92" s="38"/>
      <c r="CT92" s="38"/>
      <c r="CU92" s="38"/>
      <c r="CV92" s="38"/>
      <c r="CW92" s="38"/>
      <c r="CX92" s="38"/>
      <c r="CY92" s="38"/>
      <c r="CZ92" s="38"/>
      <c r="DA92" s="38"/>
      <c r="DB92" s="38"/>
      <c r="DC92" s="38"/>
      <c r="DD92" s="38"/>
      <c r="DE92" s="38"/>
      <c r="DF92" s="38"/>
      <c r="DG92" s="38"/>
      <c r="DH92" s="38"/>
      <c r="DI92" s="38"/>
      <c r="DJ92" s="38"/>
      <c r="DK92" s="38"/>
      <c r="DL92" s="38"/>
      <c r="DM92" s="38"/>
      <c r="DN92" s="38"/>
      <c r="DO92" s="38"/>
      <c r="DP92" s="38"/>
      <c r="DQ92" s="38"/>
      <c r="DR92" s="38"/>
      <c r="DS92" s="38"/>
      <c r="DT92" s="38"/>
      <c r="DU92" s="38"/>
      <c r="DV92" s="38"/>
      <c r="DW92" s="38"/>
      <c r="DX92" s="38"/>
      <c r="DY92" s="38"/>
      <c r="DZ92" s="38"/>
      <c r="EA92" s="38"/>
      <c r="EB92" s="38"/>
      <c r="EC92" s="38"/>
      <c r="ED92" s="38"/>
      <c r="EE92" s="38"/>
      <c r="EF92" s="38"/>
      <c r="EG92" s="38"/>
      <c r="EH92" s="38"/>
      <c r="EI92" s="38"/>
      <c r="EJ92" s="38"/>
      <c r="EK92" s="38"/>
      <c r="EL92" s="38"/>
      <c r="EM92" s="38"/>
      <c r="EN92" s="38"/>
      <c r="EO92" s="38"/>
      <c r="EP92" s="38"/>
      <c r="EQ92" s="38"/>
      <c r="ER92" s="38"/>
      <c r="ES92" s="38"/>
      <c r="ET92" s="38"/>
      <c r="EU92" s="38"/>
      <c r="EV92" s="38"/>
      <c r="EW92" s="38"/>
      <c r="EX92" s="38"/>
      <c r="EY92" s="38"/>
      <c r="EZ92" s="38"/>
      <c r="FA92" s="38"/>
      <c r="FB92" s="38"/>
      <c r="FC92" s="38"/>
      <c r="FD92" s="38"/>
      <c r="FE92" s="38"/>
      <c r="FF92" s="38"/>
      <c r="FG92" s="38"/>
      <c r="FH92" s="38"/>
      <c r="FI92" s="38"/>
      <c r="FJ92" s="38"/>
      <c r="FK92" s="38"/>
      <c r="FL92" s="38"/>
      <c r="FM92" s="38"/>
      <c r="FN92" s="38"/>
      <c r="FO92" s="38"/>
      <c r="FP92" s="38"/>
      <c r="FQ92" s="38"/>
      <c r="FR92" s="38"/>
      <c r="FS92" s="38"/>
      <c r="FT92" s="38"/>
      <c r="FU92" s="38"/>
      <c r="FV92" s="38"/>
      <c r="FW92" s="38"/>
      <c r="FX92" s="38"/>
      <c r="FY92" s="38"/>
      <c r="FZ92" s="38"/>
      <c r="GA92" s="38"/>
      <c r="GB92" s="38"/>
      <c r="GC92" s="38"/>
      <c r="GD92" s="38"/>
      <c r="GE92" s="38"/>
      <c r="GF92" s="38"/>
      <c r="GG92" s="38"/>
      <c r="GH92" s="38"/>
      <c r="GI92" s="38"/>
      <c r="GJ92" s="38"/>
      <c r="GK92" s="38"/>
      <c r="GL92" s="38"/>
      <c r="GM92" s="38"/>
      <c r="GN92" s="38"/>
      <c r="GO92" s="38"/>
      <c r="GP92" s="38"/>
      <c r="GQ92" s="38"/>
      <c r="GR92" s="38"/>
      <c r="GS92" s="38"/>
      <c r="GT92" s="38"/>
      <c r="GU92" s="38"/>
      <c r="GV92" s="38"/>
      <c r="GW92" s="38"/>
      <c r="GX92" s="38"/>
      <c r="GY92" s="38"/>
      <c r="GZ92" s="38"/>
      <c r="HA92" s="38"/>
      <c r="HB92" s="38"/>
      <c r="HC92" s="38"/>
      <c r="HD92" s="38"/>
      <c r="HE92" s="38"/>
      <c r="HF92" s="38"/>
      <c r="HG92" s="38"/>
      <c r="HH92" s="38"/>
      <c r="HI92" s="38"/>
      <c r="HJ92" s="38"/>
      <c r="HK92" s="38"/>
      <c r="HL92" s="38"/>
      <c r="HM92" s="38"/>
      <c r="HN92" s="38"/>
      <c r="HO92" s="38"/>
      <c r="HP92" s="38"/>
      <c r="HQ92" s="38"/>
      <c r="HR92" s="38"/>
      <c r="HS92" s="38"/>
      <c r="HT92" s="38"/>
      <c r="HU92" s="38"/>
      <c r="HV92" s="38"/>
      <c r="HW92" s="38"/>
      <c r="HX92" s="38"/>
      <c r="HY92" s="38"/>
      <c r="HZ92" s="38"/>
      <c r="IA92" s="38"/>
      <c r="IB92" s="38"/>
      <c r="IC92" s="38"/>
      <c r="ID92" s="38"/>
      <c r="IE92" s="38"/>
      <c r="IF92" s="38"/>
      <c r="IG92" s="38"/>
    </row>
    <row r="93" spans="1:241" s="39" customFormat="1" ht="12.75" x14ac:dyDescent="0.2">
      <c r="A93" s="33" t="s">
        <v>197</v>
      </c>
      <c r="B93" s="34" t="s">
        <v>4</v>
      </c>
      <c r="C93" s="43">
        <v>698644</v>
      </c>
      <c r="D93" s="45"/>
      <c r="E93" s="44">
        <v>0</v>
      </c>
      <c r="F93" s="45"/>
      <c r="G93" s="43">
        <f t="shared" si="3"/>
        <v>698644</v>
      </c>
      <c r="H93" s="43"/>
      <c r="I93" s="44">
        <v>576380</v>
      </c>
      <c r="J93" s="43"/>
      <c r="K93" s="44">
        <f>G93-I93</f>
        <v>122264</v>
      </c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38"/>
      <c r="CS93" s="38"/>
      <c r="CT93" s="38"/>
      <c r="CU93" s="38"/>
      <c r="CV93" s="38"/>
      <c r="CW93" s="38"/>
      <c r="CX93" s="38"/>
      <c r="CY93" s="38"/>
      <c r="CZ93" s="38"/>
      <c r="DA93" s="38"/>
      <c r="DB93" s="38"/>
      <c r="DC93" s="38"/>
      <c r="DD93" s="38"/>
      <c r="DE93" s="38"/>
      <c r="DF93" s="38"/>
      <c r="DG93" s="38"/>
      <c r="DH93" s="38"/>
      <c r="DI93" s="38"/>
      <c r="DJ93" s="38"/>
      <c r="DK93" s="38"/>
      <c r="DL93" s="38"/>
      <c r="DM93" s="38"/>
      <c r="DN93" s="38"/>
      <c r="DO93" s="38"/>
      <c r="DP93" s="38"/>
      <c r="DQ93" s="38"/>
      <c r="DR93" s="38"/>
      <c r="DS93" s="38"/>
      <c r="DT93" s="38"/>
      <c r="DU93" s="38"/>
      <c r="DV93" s="38"/>
      <c r="DW93" s="38"/>
      <c r="DX93" s="38"/>
      <c r="DY93" s="38"/>
      <c r="DZ93" s="38"/>
      <c r="EA93" s="38"/>
      <c r="EB93" s="38"/>
      <c r="EC93" s="38"/>
      <c r="ED93" s="38"/>
      <c r="EE93" s="38"/>
      <c r="EF93" s="38"/>
      <c r="EG93" s="38"/>
      <c r="EH93" s="38"/>
      <c r="EI93" s="38"/>
      <c r="EJ93" s="38"/>
      <c r="EK93" s="38"/>
      <c r="EL93" s="38"/>
      <c r="EM93" s="38"/>
      <c r="EN93" s="38"/>
      <c r="EO93" s="38"/>
      <c r="EP93" s="38"/>
      <c r="EQ93" s="38"/>
      <c r="ER93" s="38"/>
      <c r="ES93" s="38"/>
      <c r="ET93" s="38"/>
      <c r="EU93" s="38"/>
      <c r="EV93" s="38"/>
      <c r="EW93" s="38"/>
      <c r="EX93" s="38"/>
      <c r="EY93" s="38"/>
      <c r="EZ93" s="38"/>
      <c r="FA93" s="38"/>
      <c r="FB93" s="38"/>
      <c r="FC93" s="38"/>
      <c r="FD93" s="38"/>
      <c r="FE93" s="38"/>
      <c r="FF93" s="38"/>
      <c r="FG93" s="38"/>
      <c r="FH93" s="38"/>
      <c r="FI93" s="38"/>
      <c r="FJ93" s="38"/>
      <c r="FK93" s="38"/>
      <c r="FL93" s="38"/>
      <c r="FM93" s="38"/>
      <c r="FN93" s="38"/>
      <c r="FO93" s="38"/>
      <c r="FP93" s="38"/>
      <c r="FQ93" s="38"/>
      <c r="FR93" s="38"/>
      <c r="FS93" s="38"/>
      <c r="FT93" s="38"/>
      <c r="FU93" s="38"/>
      <c r="FV93" s="38"/>
      <c r="FW93" s="38"/>
      <c r="FX93" s="38"/>
      <c r="FY93" s="38"/>
      <c r="FZ93" s="38"/>
      <c r="GA93" s="38"/>
      <c r="GB93" s="38"/>
      <c r="GC93" s="38"/>
      <c r="GD93" s="38"/>
      <c r="GE93" s="38"/>
      <c r="GF93" s="38"/>
      <c r="GG93" s="38"/>
      <c r="GH93" s="38"/>
      <c r="GI93" s="38"/>
      <c r="GJ93" s="38"/>
      <c r="GK93" s="38"/>
      <c r="GL93" s="38"/>
      <c r="GM93" s="38"/>
      <c r="GN93" s="38"/>
      <c r="GO93" s="38"/>
      <c r="GP93" s="38"/>
      <c r="GQ93" s="38"/>
      <c r="GR93" s="38"/>
      <c r="GS93" s="38"/>
      <c r="GT93" s="38"/>
      <c r="GU93" s="38"/>
      <c r="GV93" s="38"/>
      <c r="GW93" s="38"/>
      <c r="GX93" s="38"/>
      <c r="GY93" s="38"/>
      <c r="GZ93" s="38"/>
      <c r="HA93" s="38"/>
      <c r="HB93" s="38"/>
      <c r="HC93" s="38"/>
      <c r="HD93" s="38"/>
      <c r="HE93" s="38"/>
      <c r="HF93" s="38"/>
      <c r="HG93" s="38"/>
      <c r="HH93" s="38"/>
      <c r="HI93" s="38"/>
      <c r="HJ93" s="38"/>
      <c r="HK93" s="38"/>
      <c r="HL93" s="38"/>
      <c r="HM93" s="38"/>
      <c r="HN93" s="38"/>
      <c r="HO93" s="38"/>
      <c r="HP93" s="38"/>
      <c r="HQ93" s="38"/>
      <c r="HR93" s="38"/>
      <c r="HS93" s="38"/>
      <c r="HT93" s="38"/>
      <c r="HU93" s="38"/>
      <c r="HV93" s="38"/>
      <c r="HW93" s="38"/>
      <c r="HX93" s="38"/>
      <c r="HY93" s="38"/>
      <c r="HZ93" s="38"/>
      <c r="IA93" s="38"/>
      <c r="IB93" s="38"/>
      <c r="IC93" s="38"/>
      <c r="ID93" s="38"/>
      <c r="IE93" s="38"/>
      <c r="IF93" s="38"/>
      <c r="IG93" s="38"/>
    </row>
    <row r="94" spans="1:241" s="39" customFormat="1" ht="12.75" x14ac:dyDescent="0.2">
      <c r="A94" s="33" t="s">
        <v>223</v>
      </c>
      <c r="B94" s="34"/>
      <c r="C94" s="43">
        <v>21016277</v>
      </c>
      <c r="D94" s="45"/>
      <c r="E94" s="44">
        <v>0</v>
      </c>
      <c r="F94" s="45"/>
      <c r="G94" s="43">
        <f t="shared" si="3"/>
        <v>21016277</v>
      </c>
      <c r="H94" s="43"/>
      <c r="I94" s="44">
        <v>11154362</v>
      </c>
      <c r="J94" s="43"/>
      <c r="K94" s="44">
        <f>G94-I94</f>
        <v>9861915</v>
      </c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38"/>
      <c r="CS94" s="38"/>
      <c r="CT94" s="38"/>
      <c r="CU94" s="38"/>
      <c r="CV94" s="38"/>
      <c r="CW94" s="38"/>
      <c r="CX94" s="38"/>
      <c r="CY94" s="38"/>
      <c r="CZ94" s="38"/>
      <c r="DA94" s="38"/>
      <c r="DB94" s="38"/>
      <c r="DC94" s="38"/>
      <c r="DD94" s="38"/>
      <c r="DE94" s="38"/>
      <c r="DF94" s="38"/>
      <c r="DG94" s="38"/>
      <c r="DH94" s="38"/>
      <c r="DI94" s="38"/>
      <c r="DJ94" s="38"/>
      <c r="DK94" s="38"/>
      <c r="DL94" s="38"/>
      <c r="DM94" s="38"/>
      <c r="DN94" s="38"/>
      <c r="DO94" s="38"/>
      <c r="DP94" s="38"/>
      <c r="DQ94" s="38"/>
      <c r="DR94" s="38"/>
      <c r="DS94" s="38"/>
      <c r="DT94" s="38"/>
      <c r="DU94" s="38"/>
      <c r="DV94" s="38"/>
      <c r="DW94" s="38"/>
      <c r="DX94" s="38"/>
      <c r="DY94" s="38"/>
      <c r="DZ94" s="38"/>
      <c r="EA94" s="38"/>
      <c r="EB94" s="38"/>
      <c r="EC94" s="38"/>
      <c r="ED94" s="38"/>
      <c r="EE94" s="38"/>
      <c r="EF94" s="38"/>
      <c r="EG94" s="38"/>
      <c r="EH94" s="38"/>
      <c r="EI94" s="38"/>
      <c r="EJ94" s="38"/>
      <c r="EK94" s="38"/>
      <c r="EL94" s="38"/>
      <c r="EM94" s="38"/>
      <c r="EN94" s="38"/>
      <c r="EO94" s="38"/>
      <c r="EP94" s="38"/>
      <c r="EQ94" s="38"/>
      <c r="ER94" s="38"/>
      <c r="ES94" s="38"/>
      <c r="ET94" s="38"/>
      <c r="EU94" s="38"/>
      <c r="EV94" s="38"/>
      <c r="EW94" s="38"/>
      <c r="EX94" s="38"/>
      <c r="EY94" s="38"/>
      <c r="EZ94" s="38"/>
      <c r="FA94" s="38"/>
      <c r="FB94" s="38"/>
      <c r="FC94" s="38"/>
      <c r="FD94" s="38"/>
      <c r="FE94" s="38"/>
      <c r="FF94" s="38"/>
      <c r="FG94" s="38"/>
      <c r="FH94" s="38"/>
      <c r="FI94" s="38"/>
      <c r="FJ94" s="38"/>
      <c r="FK94" s="38"/>
      <c r="FL94" s="38"/>
      <c r="FM94" s="38"/>
      <c r="FN94" s="38"/>
      <c r="FO94" s="38"/>
      <c r="FP94" s="38"/>
      <c r="FQ94" s="38"/>
      <c r="FR94" s="38"/>
      <c r="FS94" s="38"/>
      <c r="FT94" s="38"/>
      <c r="FU94" s="38"/>
      <c r="FV94" s="38"/>
      <c r="FW94" s="38"/>
      <c r="FX94" s="38"/>
      <c r="FY94" s="38"/>
      <c r="FZ94" s="38"/>
      <c r="GA94" s="38"/>
      <c r="GB94" s="38"/>
      <c r="GC94" s="38"/>
      <c r="GD94" s="38"/>
      <c r="GE94" s="38"/>
      <c r="GF94" s="38"/>
      <c r="GG94" s="38"/>
      <c r="GH94" s="38"/>
      <c r="GI94" s="38"/>
      <c r="GJ94" s="38"/>
      <c r="GK94" s="38"/>
      <c r="GL94" s="38"/>
      <c r="GM94" s="38"/>
      <c r="GN94" s="38"/>
      <c r="GO94" s="38"/>
      <c r="GP94" s="38"/>
      <c r="GQ94" s="38"/>
      <c r="GR94" s="38"/>
      <c r="GS94" s="38"/>
      <c r="GT94" s="38"/>
      <c r="GU94" s="38"/>
      <c r="GV94" s="38"/>
      <c r="GW94" s="38"/>
      <c r="GX94" s="38"/>
      <c r="GY94" s="38"/>
      <c r="GZ94" s="38"/>
      <c r="HA94" s="38"/>
      <c r="HB94" s="38"/>
      <c r="HC94" s="38"/>
      <c r="HD94" s="38"/>
      <c r="HE94" s="38"/>
      <c r="HF94" s="38"/>
      <c r="HG94" s="38"/>
      <c r="HH94" s="38"/>
      <c r="HI94" s="38"/>
      <c r="HJ94" s="38"/>
      <c r="HK94" s="38"/>
      <c r="HL94" s="38"/>
      <c r="HM94" s="38"/>
      <c r="HN94" s="38"/>
      <c r="HO94" s="38"/>
      <c r="HP94" s="38"/>
      <c r="HQ94" s="38"/>
      <c r="HR94" s="38"/>
      <c r="HS94" s="38"/>
      <c r="HT94" s="38"/>
      <c r="HU94" s="38"/>
      <c r="HV94" s="38"/>
      <c r="HW94" s="38"/>
      <c r="HX94" s="38"/>
      <c r="HY94" s="38"/>
      <c r="HZ94" s="38"/>
      <c r="IA94" s="38"/>
      <c r="IB94" s="38"/>
      <c r="IC94" s="38"/>
      <c r="ID94" s="38"/>
      <c r="IE94" s="38"/>
      <c r="IF94" s="38"/>
      <c r="IG94" s="38"/>
    </row>
    <row r="95" spans="1:241" s="39" customFormat="1" ht="12.75" x14ac:dyDescent="0.2">
      <c r="A95" s="33" t="s">
        <v>56</v>
      </c>
      <c r="B95" s="34" t="s">
        <v>4</v>
      </c>
      <c r="C95" s="43">
        <v>10201435</v>
      </c>
      <c r="D95" s="36"/>
      <c r="E95" s="44">
        <v>0</v>
      </c>
      <c r="F95" s="45"/>
      <c r="G95" s="43">
        <f t="shared" si="3"/>
        <v>10201435</v>
      </c>
      <c r="H95" s="43"/>
      <c r="I95" s="44">
        <v>8546307</v>
      </c>
      <c r="J95" s="43"/>
      <c r="K95" s="44">
        <f t="shared" si="5"/>
        <v>1655128</v>
      </c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38"/>
      <c r="CW95" s="38"/>
      <c r="CX95" s="38"/>
      <c r="CY95" s="38"/>
      <c r="CZ95" s="38"/>
      <c r="DA95" s="38"/>
      <c r="DB95" s="38"/>
      <c r="DC95" s="38"/>
      <c r="DD95" s="38"/>
      <c r="DE95" s="38"/>
      <c r="DF95" s="38"/>
      <c r="DG95" s="38"/>
      <c r="DH95" s="38"/>
      <c r="DI95" s="38"/>
      <c r="DJ95" s="38"/>
      <c r="DK95" s="38"/>
      <c r="DL95" s="38"/>
      <c r="DM95" s="38"/>
      <c r="DN95" s="38"/>
      <c r="DO95" s="38"/>
      <c r="DP95" s="38"/>
      <c r="DQ95" s="38"/>
      <c r="DR95" s="38"/>
      <c r="DS95" s="38"/>
      <c r="DT95" s="38"/>
      <c r="DU95" s="38"/>
      <c r="DV95" s="38"/>
      <c r="DW95" s="38"/>
      <c r="DX95" s="38"/>
      <c r="DY95" s="38"/>
      <c r="DZ95" s="38"/>
      <c r="EA95" s="38"/>
      <c r="EB95" s="38"/>
      <c r="EC95" s="38"/>
      <c r="ED95" s="38"/>
      <c r="EE95" s="38"/>
      <c r="EF95" s="38"/>
      <c r="EG95" s="38"/>
      <c r="EH95" s="38"/>
      <c r="EI95" s="38"/>
      <c r="EJ95" s="38"/>
      <c r="EK95" s="38"/>
      <c r="EL95" s="38"/>
      <c r="EM95" s="38"/>
      <c r="EN95" s="38"/>
      <c r="EO95" s="38"/>
      <c r="EP95" s="38"/>
      <c r="EQ95" s="38"/>
      <c r="ER95" s="38"/>
      <c r="ES95" s="38"/>
      <c r="ET95" s="38"/>
      <c r="EU95" s="38"/>
      <c r="EV95" s="38"/>
      <c r="EW95" s="38"/>
      <c r="EX95" s="38"/>
      <c r="EY95" s="38"/>
      <c r="EZ95" s="38"/>
      <c r="FA95" s="38"/>
      <c r="FB95" s="38"/>
      <c r="FC95" s="38"/>
      <c r="FD95" s="38"/>
      <c r="FE95" s="38"/>
      <c r="FF95" s="38"/>
      <c r="FG95" s="38"/>
      <c r="FH95" s="38"/>
      <c r="FI95" s="38"/>
      <c r="FJ95" s="38"/>
      <c r="FK95" s="38"/>
      <c r="FL95" s="38"/>
      <c r="FM95" s="38"/>
      <c r="FN95" s="38"/>
      <c r="FO95" s="38"/>
      <c r="FP95" s="38"/>
      <c r="FQ95" s="38"/>
      <c r="FR95" s="38"/>
      <c r="FS95" s="38"/>
      <c r="FT95" s="38"/>
      <c r="FU95" s="38"/>
      <c r="FV95" s="38"/>
      <c r="FW95" s="38"/>
      <c r="FX95" s="38"/>
      <c r="FY95" s="38"/>
      <c r="FZ95" s="38"/>
      <c r="GA95" s="38"/>
      <c r="GB95" s="38"/>
      <c r="GC95" s="38"/>
      <c r="GD95" s="38"/>
      <c r="GE95" s="38"/>
      <c r="GF95" s="38"/>
      <c r="GG95" s="38"/>
      <c r="GH95" s="38"/>
      <c r="GI95" s="38"/>
      <c r="GJ95" s="38"/>
      <c r="GK95" s="38"/>
      <c r="GL95" s="38"/>
      <c r="GM95" s="38"/>
      <c r="GN95" s="38"/>
      <c r="GO95" s="38"/>
      <c r="GP95" s="38"/>
      <c r="GQ95" s="38"/>
      <c r="GR95" s="38"/>
      <c r="GS95" s="38"/>
      <c r="GT95" s="38"/>
      <c r="GU95" s="38"/>
      <c r="GV95" s="38"/>
      <c r="GW95" s="38"/>
      <c r="GX95" s="38"/>
      <c r="GY95" s="38"/>
      <c r="GZ95" s="38"/>
      <c r="HA95" s="38"/>
      <c r="HB95" s="38"/>
      <c r="HC95" s="38"/>
      <c r="HD95" s="38"/>
      <c r="HE95" s="38"/>
      <c r="HF95" s="38"/>
      <c r="HG95" s="38"/>
      <c r="HH95" s="38"/>
      <c r="HI95" s="38"/>
      <c r="HJ95" s="38"/>
      <c r="HK95" s="38"/>
      <c r="HL95" s="38"/>
      <c r="HM95" s="38"/>
      <c r="HN95" s="38"/>
      <c r="HO95" s="38"/>
      <c r="HP95" s="38"/>
      <c r="HQ95" s="38"/>
      <c r="HR95" s="38"/>
      <c r="HS95" s="38"/>
      <c r="HT95" s="38"/>
      <c r="HU95" s="38"/>
      <c r="HV95" s="38"/>
      <c r="HW95" s="38"/>
      <c r="HX95" s="38"/>
      <c r="HY95" s="38"/>
      <c r="HZ95" s="38"/>
      <c r="IA95" s="38"/>
      <c r="IB95" s="38"/>
      <c r="IC95" s="38"/>
      <c r="ID95" s="38"/>
      <c r="IE95" s="38"/>
      <c r="IF95" s="38"/>
      <c r="IG95" s="38"/>
    </row>
    <row r="96" spans="1:241" s="39" customFormat="1" ht="12.75" x14ac:dyDescent="0.2">
      <c r="A96" s="33" t="s">
        <v>57</v>
      </c>
      <c r="B96" s="34" t="s">
        <v>4</v>
      </c>
      <c r="C96" s="43">
        <v>25036510</v>
      </c>
      <c r="D96" s="45"/>
      <c r="E96" s="44">
        <v>0</v>
      </c>
      <c r="F96" s="45"/>
      <c r="G96" s="43">
        <f t="shared" si="3"/>
        <v>25036510</v>
      </c>
      <c r="H96" s="43"/>
      <c r="I96" s="44">
        <v>11231648</v>
      </c>
      <c r="J96" s="43"/>
      <c r="K96" s="44">
        <f t="shared" si="5"/>
        <v>13804862</v>
      </c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BP96" s="38"/>
      <c r="BQ96" s="38"/>
      <c r="BR96" s="38"/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38"/>
      <c r="CD96" s="38"/>
      <c r="CE96" s="38"/>
      <c r="CF96" s="38"/>
      <c r="CG96" s="38"/>
      <c r="CH96" s="38"/>
      <c r="CI96" s="38"/>
      <c r="CJ96" s="38"/>
      <c r="CK96" s="38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38"/>
      <c r="CW96" s="38"/>
      <c r="CX96" s="38"/>
      <c r="CY96" s="38"/>
      <c r="CZ96" s="38"/>
      <c r="DA96" s="38"/>
      <c r="DB96" s="38"/>
      <c r="DC96" s="38"/>
      <c r="DD96" s="38"/>
      <c r="DE96" s="38"/>
      <c r="DF96" s="38"/>
      <c r="DG96" s="38"/>
      <c r="DH96" s="38"/>
      <c r="DI96" s="38"/>
      <c r="DJ96" s="38"/>
      <c r="DK96" s="38"/>
      <c r="DL96" s="38"/>
      <c r="DM96" s="38"/>
      <c r="DN96" s="38"/>
      <c r="DO96" s="38"/>
      <c r="DP96" s="38"/>
      <c r="DQ96" s="38"/>
      <c r="DR96" s="38"/>
      <c r="DS96" s="38"/>
      <c r="DT96" s="38"/>
      <c r="DU96" s="38"/>
      <c r="DV96" s="38"/>
      <c r="DW96" s="38"/>
      <c r="DX96" s="38"/>
      <c r="DY96" s="38"/>
      <c r="DZ96" s="38"/>
      <c r="EA96" s="38"/>
      <c r="EB96" s="38"/>
      <c r="EC96" s="38"/>
      <c r="ED96" s="38"/>
      <c r="EE96" s="38"/>
      <c r="EF96" s="38"/>
      <c r="EG96" s="38"/>
      <c r="EH96" s="38"/>
      <c r="EI96" s="38"/>
      <c r="EJ96" s="38"/>
      <c r="EK96" s="38"/>
      <c r="EL96" s="38"/>
      <c r="EM96" s="38"/>
      <c r="EN96" s="38"/>
      <c r="EO96" s="38"/>
      <c r="EP96" s="38"/>
      <c r="EQ96" s="38"/>
      <c r="ER96" s="38"/>
      <c r="ES96" s="38"/>
      <c r="ET96" s="38"/>
      <c r="EU96" s="38"/>
      <c r="EV96" s="38"/>
      <c r="EW96" s="38"/>
      <c r="EX96" s="38"/>
      <c r="EY96" s="38"/>
      <c r="EZ96" s="38"/>
      <c r="FA96" s="38"/>
      <c r="FB96" s="38"/>
      <c r="FC96" s="38"/>
      <c r="FD96" s="38"/>
      <c r="FE96" s="38"/>
      <c r="FF96" s="38"/>
      <c r="FG96" s="38"/>
      <c r="FH96" s="38"/>
      <c r="FI96" s="38"/>
      <c r="FJ96" s="38"/>
      <c r="FK96" s="38"/>
      <c r="FL96" s="38"/>
      <c r="FM96" s="38"/>
      <c r="FN96" s="38"/>
      <c r="FO96" s="38"/>
      <c r="FP96" s="38"/>
      <c r="FQ96" s="38"/>
      <c r="FR96" s="38"/>
      <c r="FS96" s="38"/>
      <c r="FT96" s="38"/>
      <c r="FU96" s="38"/>
      <c r="FV96" s="38"/>
      <c r="FW96" s="38"/>
      <c r="FX96" s="38"/>
      <c r="FY96" s="38"/>
      <c r="FZ96" s="38"/>
      <c r="GA96" s="38"/>
      <c r="GB96" s="38"/>
      <c r="GC96" s="38"/>
      <c r="GD96" s="38"/>
      <c r="GE96" s="38"/>
      <c r="GF96" s="38"/>
      <c r="GG96" s="38"/>
      <c r="GH96" s="38"/>
      <c r="GI96" s="38"/>
      <c r="GJ96" s="38"/>
      <c r="GK96" s="38"/>
      <c r="GL96" s="38"/>
      <c r="GM96" s="38"/>
      <c r="GN96" s="38"/>
      <c r="GO96" s="38"/>
      <c r="GP96" s="38"/>
      <c r="GQ96" s="38"/>
      <c r="GR96" s="38"/>
      <c r="GS96" s="38"/>
      <c r="GT96" s="38"/>
      <c r="GU96" s="38"/>
      <c r="GV96" s="38"/>
      <c r="GW96" s="38"/>
      <c r="GX96" s="38"/>
      <c r="GY96" s="38"/>
      <c r="GZ96" s="38"/>
      <c r="HA96" s="38"/>
      <c r="HB96" s="38"/>
      <c r="HC96" s="38"/>
      <c r="HD96" s="38"/>
      <c r="HE96" s="38"/>
      <c r="HF96" s="38"/>
      <c r="HG96" s="38"/>
      <c r="HH96" s="38"/>
      <c r="HI96" s="38"/>
      <c r="HJ96" s="38"/>
      <c r="HK96" s="38"/>
      <c r="HL96" s="38"/>
      <c r="HM96" s="38"/>
      <c r="HN96" s="38"/>
      <c r="HO96" s="38"/>
      <c r="HP96" s="38"/>
      <c r="HQ96" s="38"/>
      <c r="HR96" s="38"/>
      <c r="HS96" s="38"/>
      <c r="HT96" s="38"/>
      <c r="HU96" s="38"/>
      <c r="HV96" s="38"/>
      <c r="HW96" s="38"/>
      <c r="HX96" s="38"/>
      <c r="HY96" s="38"/>
      <c r="HZ96" s="38"/>
      <c r="IA96" s="38"/>
      <c r="IB96" s="38"/>
      <c r="IC96" s="38"/>
      <c r="ID96" s="38"/>
      <c r="IE96" s="38"/>
      <c r="IF96" s="38"/>
      <c r="IG96" s="38"/>
    </row>
    <row r="97" spans="1:241" s="39" customFormat="1" ht="12.75" x14ac:dyDescent="0.2">
      <c r="A97" s="33" t="s">
        <v>58</v>
      </c>
      <c r="B97" s="34" t="s">
        <v>4</v>
      </c>
      <c r="C97" s="43">
        <v>3387191</v>
      </c>
      <c r="D97" s="45"/>
      <c r="E97" s="44">
        <v>0</v>
      </c>
      <c r="F97" s="45"/>
      <c r="G97" s="43">
        <f t="shared" si="3"/>
        <v>3387191</v>
      </c>
      <c r="H97" s="43"/>
      <c r="I97" s="44">
        <v>2362073</v>
      </c>
      <c r="J97" s="43"/>
      <c r="K97" s="44">
        <f t="shared" si="5"/>
        <v>1025118</v>
      </c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38"/>
      <c r="CW97" s="38"/>
      <c r="CX97" s="38"/>
      <c r="CY97" s="38"/>
      <c r="CZ97" s="38"/>
      <c r="DA97" s="38"/>
      <c r="DB97" s="38"/>
      <c r="DC97" s="38"/>
      <c r="DD97" s="38"/>
      <c r="DE97" s="38"/>
      <c r="DF97" s="38"/>
      <c r="DG97" s="38"/>
      <c r="DH97" s="38"/>
      <c r="DI97" s="38"/>
      <c r="DJ97" s="38"/>
      <c r="DK97" s="38"/>
      <c r="DL97" s="38"/>
      <c r="DM97" s="38"/>
      <c r="DN97" s="38"/>
      <c r="DO97" s="38"/>
      <c r="DP97" s="38"/>
      <c r="DQ97" s="38"/>
      <c r="DR97" s="38"/>
      <c r="DS97" s="38"/>
      <c r="DT97" s="38"/>
      <c r="DU97" s="38"/>
      <c r="DV97" s="38"/>
      <c r="DW97" s="38"/>
      <c r="DX97" s="38"/>
      <c r="DY97" s="38"/>
      <c r="DZ97" s="38"/>
      <c r="EA97" s="38"/>
      <c r="EB97" s="38"/>
      <c r="EC97" s="38"/>
      <c r="ED97" s="38"/>
      <c r="EE97" s="38"/>
      <c r="EF97" s="38"/>
      <c r="EG97" s="38"/>
      <c r="EH97" s="38"/>
      <c r="EI97" s="38"/>
      <c r="EJ97" s="38"/>
      <c r="EK97" s="38"/>
      <c r="EL97" s="38"/>
      <c r="EM97" s="38"/>
      <c r="EN97" s="38"/>
      <c r="EO97" s="38"/>
      <c r="EP97" s="38"/>
      <c r="EQ97" s="38"/>
      <c r="ER97" s="38"/>
      <c r="ES97" s="38"/>
      <c r="ET97" s="38"/>
      <c r="EU97" s="38"/>
      <c r="EV97" s="38"/>
      <c r="EW97" s="38"/>
      <c r="EX97" s="38"/>
      <c r="EY97" s="38"/>
      <c r="EZ97" s="38"/>
      <c r="FA97" s="38"/>
      <c r="FB97" s="38"/>
      <c r="FC97" s="38"/>
      <c r="FD97" s="38"/>
      <c r="FE97" s="38"/>
      <c r="FF97" s="38"/>
      <c r="FG97" s="38"/>
      <c r="FH97" s="38"/>
      <c r="FI97" s="38"/>
      <c r="FJ97" s="38"/>
      <c r="FK97" s="38"/>
      <c r="FL97" s="38"/>
      <c r="FM97" s="38"/>
      <c r="FN97" s="38"/>
      <c r="FO97" s="38"/>
      <c r="FP97" s="38"/>
      <c r="FQ97" s="38"/>
      <c r="FR97" s="38"/>
      <c r="FS97" s="38"/>
      <c r="FT97" s="38"/>
      <c r="FU97" s="38"/>
      <c r="FV97" s="38"/>
      <c r="FW97" s="38"/>
      <c r="FX97" s="38"/>
      <c r="FY97" s="38"/>
      <c r="FZ97" s="38"/>
      <c r="GA97" s="38"/>
      <c r="GB97" s="38"/>
      <c r="GC97" s="38"/>
      <c r="GD97" s="38"/>
      <c r="GE97" s="38"/>
      <c r="GF97" s="38"/>
      <c r="GG97" s="38"/>
      <c r="GH97" s="38"/>
      <c r="GI97" s="38"/>
      <c r="GJ97" s="38"/>
      <c r="GK97" s="38"/>
      <c r="GL97" s="38"/>
      <c r="GM97" s="38"/>
      <c r="GN97" s="38"/>
      <c r="GO97" s="38"/>
      <c r="GP97" s="38"/>
      <c r="GQ97" s="38"/>
      <c r="GR97" s="38"/>
      <c r="GS97" s="38"/>
      <c r="GT97" s="38"/>
      <c r="GU97" s="38"/>
      <c r="GV97" s="38"/>
      <c r="GW97" s="38"/>
      <c r="GX97" s="38"/>
      <c r="GY97" s="38"/>
      <c r="GZ97" s="38"/>
      <c r="HA97" s="38"/>
      <c r="HB97" s="38"/>
      <c r="HC97" s="38"/>
      <c r="HD97" s="38"/>
      <c r="HE97" s="38"/>
      <c r="HF97" s="38"/>
      <c r="HG97" s="38"/>
      <c r="HH97" s="38"/>
      <c r="HI97" s="38"/>
      <c r="HJ97" s="38"/>
      <c r="HK97" s="38"/>
      <c r="HL97" s="38"/>
      <c r="HM97" s="38"/>
      <c r="HN97" s="38"/>
      <c r="HO97" s="38"/>
      <c r="HP97" s="38"/>
      <c r="HQ97" s="38"/>
      <c r="HR97" s="38"/>
      <c r="HS97" s="38"/>
      <c r="HT97" s="38"/>
      <c r="HU97" s="38"/>
      <c r="HV97" s="38"/>
      <c r="HW97" s="38"/>
      <c r="HX97" s="38"/>
      <c r="HY97" s="38"/>
      <c r="HZ97" s="38"/>
      <c r="IA97" s="38"/>
      <c r="IB97" s="38"/>
      <c r="IC97" s="38"/>
      <c r="ID97" s="38"/>
      <c r="IE97" s="38"/>
      <c r="IF97" s="38"/>
      <c r="IG97" s="38"/>
    </row>
    <row r="98" spans="1:241" s="39" customFormat="1" ht="12.75" x14ac:dyDescent="0.2">
      <c r="A98" s="33" t="s">
        <v>59</v>
      </c>
      <c r="B98" s="34" t="s">
        <v>4</v>
      </c>
      <c r="C98" s="43">
        <v>2105069</v>
      </c>
      <c r="D98" s="45"/>
      <c r="E98" s="44">
        <v>0</v>
      </c>
      <c r="F98" s="45"/>
      <c r="G98" s="43">
        <f t="shared" si="3"/>
        <v>2105069</v>
      </c>
      <c r="H98" s="43"/>
      <c r="I98" s="44">
        <v>2105069</v>
      </c>
      <c r="J98" s="43"/>
      <c r="K98" s="44">
        <f t="shared" si="5"/>
        <v>0</v>
      </c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/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38"/>
      <c r="CW98" s="38"/>
      <c r="CX98" s="38"/>
      <c r="CY98" s="38"/>
      <c r="CZ98" s="38"/>
      <c r="DA98" s="38"/>
      <c r="DB98" s="38"/>
      <c r="DC98" s="38"/>
      <c r="DD98" s="38"/>
      <c r="DE98" s="38"/>
      <c r="DF98" s="38"/>
      <c r="DG98" s="38"/>
      <c r="DH98" s="38"/>
      <c r="DI98" s="38"/>
      <c r="DJ98" s="38"/>
      <c r="DK98" s="38"/>
      <c r="DL98" s="38"/>
      <c r="DM98" s="38"/>
      <c r="DN98" s="38"/>
      <c r="DO98" s="38"/>
      <c r="DP98" s="38"/>
      <c r="DQ98" s="38"/>
      <c r="DR98" s="38"/>
      <c r="DS98" s="38"/>
      <c r="DT98" s="38"/>
      <c r="DU98" s="38"/>
      <c r="DV98" s="38"/>
      <c r="DW98" s="38"/>
      <c r="DX98" s="38"/>
      <c r="DY98" s="38"/>
      <c r="DZ98" s="38"/>
      <c r="EA98" s="38"/>
      <c r="EB98" s="38"/>
      <c r="EC98" s="38"/>
      <c r="ED98" s="38"/>
      <c r="EE98" s="38"/>
      <c r="EF98" s="38"/>
      <c r="EG98" s="38"/>
      <c r="EH98" s="38"/>
      <c r="EI98" s="38"/>
      <c r="EJ98" s="38"/>
      <c r="EK98" s="38"/>
      <c r="EL98" s="38"/>
      <c r="EM98" s="38"/>
      <c r="EN98" s="38"/>
      <c r="EO98" s="38"/>
      <c r="EP98" s="38"/>
      <c r="EQ98" s="38"/>
      <c r="ER98" s="38"/>
      <c r="ES98" s="38"/>
      <c r="ET98" s="38"/>
      <c r="EU98" s="38"/>
      <c r="EV98" s="38"/>
      <c r="EW98" s="38"/>
      <c r="EX98" s="38"/>
      <c r="EY98" s="38"/>
      <c r="EZ98" s="38"/>
      <c r="FA98" s="38"/>
      <c r="FB98" s="38"/>
      <c r="FC98" s="38"/>
      <c r="FD98" s="38"/>
      <c r="FE98" s="38"/>
      <c r="FF98" s="38"/>
      <c r="FG98" s="38"/>
      <c r="FH98" s="38"/>
      <c r="FI98" s="38"/>
      <c r="FJ98" s="38"/>
      <c r="FK98" s="38"/>
      <c r="FL98" s="38"/>
      <c r="FM98" s="38"/>
      <c r="FN98" s="38"/>
      <c r="FO98" s="38"/>
      <c r="FP98" s="38"/>
      <c r="FQ98" s="38"/>
      <c r="FR98" s="38"/>
      <c r="FS98" s="38"/>
      <c r="FT98" s="38"/>
      <c r="FU98" s="38"/>
      <c r="FV98" s="38"/>
      <c r="FW98" s="38"/>
      <c r="FX98" s="38"/>
      <c r="FY98" s="38"/>
      <c r="FZ98" s="38"/>
      <c r="GA98" s="38"/>
      <c r="GB98" s="38"/>
      <c r="GC98" s="38"/>
      <c r="GD98" s="38"/>
      <c r="GE98" s="38"/>
      <c r="GF98" s="38"/>
      <c r="GG98" s="38"/>
      <c r="GH98" s="38"/>
      <c r="GI98" s="38"/>
      <c r="GJ98" s="38"/>
      <c r="GK98" s="38"/>
      <c r="GL98" s="38"/>
      <c r="GM98" s="38"/>
      <c r="GN98" s="38"/>
      <c r="GO98" s="38"/>
      <c r="GP98" s="38"/>
      <c r="GQ98" s="38"/>
      <c r="GR98" s="38"/>
      <c r="GS98" s="38"/>
      <c r="GT98" s="38"/>
      <c r="GU98" s="38"/>
      <c r="GV98" s="38"/>
      <c r="GW98" s="38"/>
      <c r="GX98" s="38"/>
      <c r="GY98" s="38"/>
      <c r="GZ98" s="38"/>
      <c r="HA98" s="38"/>
      <c r="HB98" s="38"/>
      <c r="HC98" s="38"/>
      <c r="HD98" s="38"/>
      <c r="HE98" s="38"/>
      <c r="HF98" s="38"/>
      <c r="HG98" s="38"/>
      <c r="HH98" s="38"/>
      <c r="HI98" s="38"/>
      <c r="HJ98" s="38"/>
      <c r="HK98" s="38"/>
      <c r="HL98" s="38"/>
      <c r="HM98" s="38"/>
      <c r="HN98" s="38"/>
      <c r="HO98" s="38"/>
      <c r="HP98" s="38"/>
      <c r="HQ98" s="38"/>
      <c r="HR98" s="38"/>
      <c r="HS98" s="38"/>
      <c r="HT98" s="38"/>
      <c r="HU98" s="38"/>
      <c r="HV98" s="38"/>
      <c r="HW98" s="38"/>
      <c r="HX98" s="38"/>
      <c r="HY98" s="38"/>
      <c r="HZ98" s="38"/>
      <c r="IA98" s="38"/>
      <c r="IB98" s="38"/>
      <c r="IC98" s="38"/>
      <c r="ID98" s="38"/>
      <c r="IE98" s="38"/>
      <c r="IF98" s="38"/>
      <c r="IG98" s="38"/>
    </row>
    <row r="99" spans="1:241" s="39" customFormat="1" ht="12.75" x14ac:dyDescent="0.2">
      <c r="A99" s="33" t="s">
        <v>60</v>
      </c>
      <c r="B99" s="34" t="s">
        <v>4</v>
      </c>
      <c r="C99" s="43">
        <v>1444190</v>
      </c>
      <c r="D99" s="45"/>
      <c r="E99" s="44">
        <v>124346</v>
      </c>
      <c r="F99" s="45"/>
      <c r="G99" s="43">
        <f t="shared" si="3"/>
        <v>1568536</v>
      </c>
      <c r="H99" s="43"/>
      <c r="I99" s="44">
        <v>1399737</v>
      </c>
      <c r="J99" s="43"/>
      <c r="K99" s="44">
        <f t="shared" si="5"/>
        <v>168799</v>
      </c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  <c r="DB99" s="38"/>
      <c r="DC99" s="38"/>
      <c r="DD99" s="38"/>
      <c r="DE99" s="38"/>
      <c r="DF99" s="38"/>
      <c r="DG99" s="38"/>
      <c r="DH99" s="38"/>
      <c r="DI99" s="38"/>
      <c r="DJ99" s="38"/>
      <c r="DK99" s="38"/>
      <c r="DL99" s="38"/>
      <c r="DM99" s="38"/>
      <c r="DN99" s="38"/>
      <c r="DO99" s="38"/>
      <c r="DP99" s="38"/>
      <c r="DQ99" s="38"/>
      <c r="DR99" s="38"/>
      <c r="DS99" s="38"/>
      <c r="DT99" s="38"/>
      <c r="DU99" s="38"/>
      <c r="DV99" s="38"/>
      <c r="DW99" s="38"/>
      <c r="DX99" s="38"/>
      <c r="DY99" s="38"/>
      <c r="DZ99" s="38"/>
      <c r="EA99" s="38"/>
      <c r="EB99" s="38"/>
      <c r="EC99" s="38"/>
      <c r="ED99" s="38"/>
      <c r="EE99" s="38"/>
      <c r="EF99" s="38"/>
      <c r="EG99" s="38"/>
      <c r="EH99" s="38"/>
      <c r="EI99" s="38"/>
      <c r="EJ99" s="38"/>
      <c r="EK99" s="38"/>
      <c r="EL99" s="38"/>
      <c r="EM99" s="38"/>
      <c r="EN99" s="38"/>
      <c r="EO99" s="38"/>
      <c r="EP99" s="38"/>
      <c r="EQ99" s="38"/>
      <c r="ER99" s="38"/>
      <c r="ES99" s="38"/>
      <c r="ET99" s="38"/>
      <c r="EU99" s="38"/>
      <c r="EV99" s="38"/>
      <c r="EW99" s="38"/>
      <c r="EX99" s="38"/>
      <c r="EY99" s="38"/>
      <c r="EZ99" s="38"/>
      <c r="FA99" s="38"/>
      <c r="FB99" s="38"/>
      <c r="FC99" s="38"/>
      <c r="FD99" s="38"/>
      <c r="FE99" s="38"/>
      <c r="FF99" s="38"/>
      <c r="FG99" s="38"/>
      <c r="FH99" s="38"/>
      <c r="FI99" s="38"/>
      <c r="FJ99" s="38"/>
      <c r="FK99" s="38"/>
      <c r="FL99" s="38"/>
      <c r="FM99" s="38"/>
      <c r="FN99" s="38"/>
      <c r="FO99" s="38"/>
      <c r="FP99" s="38"/>
      <c r="FQ99" s="38"/>
      <c r="FR99" s="38"/>
      <c r="FS99" s="38"/>
      <c r="FT99" s="38"/>
      <c r="FU99" s="38"/>
      <c r="FV99" s="38"/>
      <c r="FW99" s="38"/>
      <c r="FX99" s="38"/>
      <c r="FY99" s="38"/>
      <c r="FZ99" s="38"/>
      <c r="GA99" s="38"/>
      <c r="GB99" s="38"/>
      <c r="GC99" s="38"/>
      <c r="GD99" s="38"/>
      <c r="GE99" s="38"/>
      <c r="GF99" s="38"/>
      <c r="GG99" s="38"/>
      <c r="GH99" s="38"/>
      <c r="GI99" s="38"/>
      <c r="GJ99" s="38"/>
      <c r="GK99" s="38"/>
      <c r="GL99" s="38"/>
      <c r="GM99" s="38"/>
      <c r="GN99" s="38"/>
      <c r="GO99" s="38"/>
      <c r="GP99" s="38"/>
      <c r="GQ99" s="38"/>
      <c r="GR99" s="38"/>
      <c r="GS99" s="38"/>
      <c r="GT99" s="38"/>
      <c r="GU99" s="38"/>
      <c r="GV99" s="38"/>
      <c r="GW99" s="38"/>
      <c r="GX99" s="38"/>
      <c r="GY99" s="38"/>
      <c r="GZ99" s="38"/>
      <c r="HA99" s="38"/>
      <c r="HB99" s="38"/>
      <c r="HC99" s="38"/>
      <c r="HD99" s="38"/>
      <c r="HE99" s="38"/>
      <c r="HF99" s="38"/>
      <c r="HG99" s="38"/>
      <c r="HH99" s="38"/>
      <c r="HI99" s="38"/>
      <c r="HJ99" s="38"/>
      <c r="HK99" s="38"/>
      <c r="HL99" s="38"/>
      <c r="HM99" s="38"/>
      <c r="HN99" s="38"/>
      <c r="HO99" s="38"/>
      <c r="HP99" s="38"/>
      <c r="HQ99" s="38"/>
      <c r="HR99" s="38"/>
      <c r="HS99" s="38"/>
      <c r="HT99" s="38"/>
      <c r="HU99" s="38"/>
      <c r="HV99" s="38"/>
      <c r="HW99" s="38"/>
      <c r="HX99" s="38"/>
      <c r="HY99" s="38"/>
      <c r="HZ99" s="38"/>
      <c r="IA99" s="38"/>
      <c r="IB99" s="38"/>
      <c r="IC99" s="38"/>
      <c r="ID99" s="38"/>
      <c r="IE99" s="38"/>
      <c r="IF99" s="38"/>
      <c r="IG99" s="38"/>
    </row>
    <row r="100" spans="1:241" s="39" customFormat="1" ht="12.75" x14ac:dyDescent="0.2">
      <c r="A100" s="33" t="s">
        <v>233</v>
      </c>
      <c r="B100" s="34"/>
      <c r="C100" s="43">
        <v>24062241</v>
      </c>
      <c r="D100" s="45" t="s">
        <v>225</v>
      </c>
      <c r="E100" s="44">
        <v>0</v>
      </c>
      <c r="F100" s="45"/>
      <c r="G100" s="43">
        <f>+C100+E100</f>
        <v>24062241</v>
      </c>
      <c r="H100" s="43"/>
      <c r="I100" s="44">
        <v>3609336</v>
      </c>
      <c r="J100" s="43"/>
      <c r="K100" s="44">
        <f>G100-I100</f>
        <v>20452905</v>
      </c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38"/>
      <c r="CX100" s="38"/>
      <c r="CY100" s="38"/>
      <c r="CZ100" s="38"/>
      <c r="DA100" s="38"/>
      <c r="DB100" s="38"/>
      <c r="DC100" s="38"/>
      <c r="DD100" s="38"/>
      <c r="DE100" s="38"/>
      <c r="DF100" s="38"/>
      <c r="DG100" s="38"/>
      <c r="DH100" s="38"/>
      <c r="DI100" s="38"/>
      <c r="DJ100" s="38"/>
      <c r="DK100" s="38"/>
      <c r="DL100" s="38"/>
      <c r="DM100" s="38"/>
      <c r="DN100" s="38"/>
      <c r="DO100" s="38"/>
      <c r="DP100" s="38"/>
      <c r="DQ100" s="38"/>
      <c r="DR100" s="38"/>
      <c r="DS100" s="38"/>
      <c r="DT100" s="38"/>
      <c r="DU100" s="38"/>
      <c r="DV100" s="38"/>
      <c r="DW100" s="38"/>
      <c r="DX100" s="38"/>
      <c r="DY100" s="38"/>
      <c r="DZ100" s="38"/>
      <c r="EA100" s="38"/>
      <c r="EB100" s="38"/>
      <c r="EC100" s="38"/>
      <c r="ED100" s="38"/>
      <c r="EE100" s="38"/>
      <c r="EF100" s="38"/>
      <c r="EG100" s="38"/>
      <c r="EH100" s="38"/>
      <c r="EI100" s="38"/>
      <c r="EJ100" s="38"/>
      <c r="EK100" s="38"/>
      <c r="EL100" s="38"/>
      <c r="EM100" s="38"/>
      <c r="EN100" s="38"/>
      <c r="EO100" s="38"/>
      <c r="EP100" s="38"/>
      <c r="EQ100" s="38"/>
      <c r="ER100" s="38"/>
      <c r="ES100" s="38"/>
      <c r="ET100" s="38"/>
      <c r="EU100" s="38"/>
      <c r="EV100" s="38"/>
      <c r="EW100" s="38"/>
      <c r="EX100" s="38"/>
      <c r="EY100" s="38"/>
      <c r="EZ100" s="38"/>
      <c r="FA100" s="38"/>
      <c r="FB100" s="38"/>
      <c r="FC100" s="38"/>
      <c r="FD100" s="38"/>
      <c r="FE100" s="38"/>
      <c r="FF100" s="38"/>
      <c r="FG100" s="38"/>
      <c r="FH100" s="38"/>
      <c r="FI100" s="38"/>
      <c r="FJ100" s="38"/>
      <c r="FK100" s="38"/>
      <c r="FL100" s="38"/>
      <c r="FM100" s="38"/>
      <c r="FN100" s="38"/>
      <c r="FO100" s="38"/>
      <c r="FP100" s="38"/>
      <c r="FQ100" s="38"/>
      <c r="FR100" s="38"/>
      <c r="FS100" s="38"/>
      <c r="FT100" s="38"/>
      <c r="FU100" s="38"/>
      <c r="FV100" s="38"/>
      <c r="FW100" s="38"/>
      <c r="FX100" s="38"/>
      <c r="FY100" s="38"/>
      <c r="FZ100" s="38"/>
      <c r="GA100" s="38"/>
      <c r="GB100" s="38"/>
      <c r="GC100" s="38"/>
      <c r="GD100" s="38"/>
      <c r="GE100" s="38"/>
      <c r="GF100" s="38"/>
      <c r="GG100" s="38"/>
      <c r="GH100" s="38"/>
      <c r="GI100" s="38"/>
      <c r="GJ100" s="38"/>
      <c r="GK100" s="38"/>
      <c r="GL100" s="38"/>
      <c r="GM100" s="38"/>
      <c r="GN100" s="38"/>
      <c r="GO100" s="38"/>
      <c r="GP100" s="38"/>
      <c r="GQ100" s="38"/>
      <c r="GR100" s="38"/>
      <c r="GS100" s="38"/>
      <c r="GT100" s="38"/>
      <c r="GU100" s="38"/>
      <c r="GV100" s="38"/>
      <c r="GW100" s="38"/>
      <c r="GX100" s="38"/>
      <c r="GY100" s="38"/>
      <c r="GZ100" s="38"/>
      <c r="HA100" s="38"/>
      <c r="HB100" s="38"/>
      <c r="HC100" s="38"/>
      <c r="HD100" s="38"/>
      <c r="HE100" s="38"/>
      <c r="HF100" s="38"/>
      <c r="HG100" s="38"/>
      <c r="HH100" s="38"/>
      <c r="HI100" s="38"/>
      <c r="HJ100" s="38"/>
      <c r="HK100" s="38"/>
      <c r="HL100" s="38"/>
      <c r="HM100" s="38"/>
      <c r="HN100" s="38"/>
      <c r="HO100" s="38"/>
      <c r="HP100" s="38"/>
      <c r="HQ100" s="38"/>
      <c r="HR100" s="38"/>
      <c r="HS100" s="38"/>
      <c r="HT100" s="38"/>
      <c r="HU100" s="38"/>
      <c r="HV100" s="38"/>
      <c r="HW100" s="38"/>
      <c r="HX100" s="38"/>
      <c r="HY100" s="38"/>
      <c r="HZ100" s="38"/>
      <c r="IA100" s="38"/>
      <c r="IB100" s="38"/>
      <c r="IC100" s="38"/>
      <c r="ID100" s="38"/>
      <c r="IE100" s="38"/>
      <c r="IF100" s="38"/>
      <c r="IG100" s="38"/>
    </row>
    <row r="101" spans="1:241" s="39" customFormat="1" ht="12.75" x14ac:dyDescent="0.2">
      <c r="A101" s="33" t="s">
        <v>187</v>
      </c>
      <c r="B101" s="34"/>
      <c r="C101" s="43">
        <v>526432</v>
      </c>
      <c r="D101" s="45"/>
      <c r="E101" s="44">
        <v>0</v>
      </c>
      <c r="F101" s="45"/>
      <c r="G101" s="43">
        <f t="shared" si="3"/>
        <v>526432</v>
      </c>
      <c r="H101" s="43"/>
      <c r="I101" s="44">
        <v>144769</v>
      </c>
      <c r="J101" s="43"/>
      <c r="K101" s="44">
        <f t="shared" si="5"/>
        <v>381663</v>
      </c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  <c r="DB101" s="38"/>
      <c r="DC101" s="38"/>
      <c r="DD101" s="38"/>
      <c r="DE101" s="38"/>
      <c r="DF101" s="38"/>
      <c r="DG101" s="38"/>
      <c r="DH101" s="38"/>
      <c r="DI101" s="38"/>
      <c r="DJ101" s="38"/>
      <c r="DK101" s="38"/>
      <c r="DL101" s="38"/>
      <c r="DM101" s="38"/>
      <c r="DN101" s="38"/>
      <c r="DO101" s="38"/>
      <c r="DP101" s="38"/>
      <c r="DQ101" s="38"/>
      <c r="DR101" s="38"/>
      <c r="DS101" s="38"/>
      <c r="DT101" s="38"/>
      <c r="DU101" s="38"/>
      <c r="DV101" s="38"/>
      <c r="DW101" s="38"/>
      <c r="DX101" s="38"/>
      <c r="DY101" s="38"/>
      <c r="DZ101" s="38"/>
      <c r="EA101" s="38"/>
      <c r="EB101" s="38"/>
      <c r="EC101" s="38"/>
      <c r="ED101" s="38"/>
      <c r="EE101" s="38"/>
      <c r="EF101" s="38"/>
      <c r="EG101" s="38"/>
      <c r="EH101" s="38"/>
      <c r="EI101" s="38"/>
      <c r="EJ101" s="38"/>
      <c r="EK101" s="38"/>
      <c r="EL101" s="38"/>
      <c r="EM101" s="38"/>
      <c r="EN101" s="38"/>
      <c r="EO101" s="38"/>
      <c r="EP101" s="38"/>
      <c r="EQ101" s="38"/>
      <c r="ER101" s="38"/>
      <c r="ES101" s="38"/>
      <c r="ET101" s="38"/>
      <c r="EU101" s="38"/>
      <c r="EV101" s="38"/>
      <c r="EW101" s="38"/>
      <c r="EX101" s="38"/>
      <c r="EY101" s="38"/>
      <c r="EZ101" s="38"/>
      <c r="FA101" s="38"/>
      <c r="FB101" s="38"/>
      <c r="FC101" s="38"/>
      <c r="FD101" s="38"/>
      <c r="FE101" s="38"/>
      <c r="FF101" s="38"/>
      <c r="FG101" s="38"/>
      <c r="FH101" s="38"/>
      <c r="FI101" s="38"/>
      <c r="FJ101" s="38"/>
      <c r="FK101" s="38"/>
      <c r="FL101" s="38"/>
      <c r="FM101" s="38"/>
      <c r="FN101" s="38"/>
      <c r="FO101" s="38"/>
      <c r="FP101" s="38"/>
      <c r="FQ101" s="38"/>
      <c r="FR101" s="38"/>
      <c r="FS101" s="38"/>
      <c r="FT101" s="38"/>
      <c r="FU101" s="38"/>
      <c r="FV101" s="38"/>
      <c r="FW101" s="38"/>
      <c r="FX101" s="38"/>
      <c r="FY101" s="38"/>
      <c r="FZ101" s="38"/>
      <c r="GA101" s="38"/>
      <c r="GB101" s="38"/>
      <c r="GC101" s="38"/>
      <c r="GD101" s="38"/>
      <c r="GE101" s="38"/>
      <c r="GF101" s="38"/>
      <c r="GG101" s="38"/>
      <c r="GH101" s="38"/>
      <c r="GI101" s="38"/>
      <c r="GJ101" s="38"/>
      <c r="GK101" s="38"/>
      <c r="GL101" s="38"/>
      <c r="GM101" s="38"/>
      <c r="GN101" s="38"/>
      <c r="GO101" s="38"/>
      <c r="GP101" s="38"/>
      <c r="GQ101" s="38"/>
      <c r="GR101" s="38"/>
      <c r="GS101" s="38"/>
      <c r="GT101" s="38"/>
      <c r="GU101" s="38"/>
      <c r="GV101" s="38"/>
      <c r="GW101" s="38"/>
      <c r="GX101" s="38"/>
      <c r="GY101" s="38"/>
      <c r="GZ101" s="38"/>
      <c r="HA101" s="38"/>
      <c r="HB101" s="38"/>
      <c r="HC101" s="38"/>
      <c r="HD101" s="38"/>
      <c r="HE101" s="38"/>
      <c r="HF101" s="38"/>
      <c r="HG101" s="38"/>
      <c r="HH101" s="38"/>
      <c r="HI101" s="38"/>
      <c r="HJ101" s="38"/>
      <c r="HK101" s="38"/>
      <c r="HL101" s="38"/>
      <c r="HM101" s="38"/>
      <c r="HN101" s="38"/>
      <c r="HO101" s="38"/>
      <c r="HP101" s="38"/>
      <c r="HQ101" s="38"/>
      <c r="HR101" s="38"/>
      <c r="HS101" s="38"/>
      <c r="HT101" s="38"/>
      <c r="HU101" s="38"/>
      <c r="HV101" s="38"/>
      <c r="HW101" s="38"/>
      <c r="HX101" s="38"/>
      <c r="HY101" s="38"/>
      <c r="HZ101" s="38"/>
      <c r="IA101" s="38"/>
      <c r="IB101" s="38"/>
      <c r="IC101" s="38"/>
      <c r="ID101" s="38"/>
      <c r="IE101" s="38"/>
      <c r="IF101" s="38"/>
      <c r="IG101" s="38"/>
    </row>
    <row r="102" spans="1:241" s="39" customFormat="1" ht="12.75" x14ac:dyDescent="0.2">
      <c r="A102" s="33" t="s">
        <v>198</v>
      </c>
      <c r="B102" s="34" t="s">
        <v>4</v>
      </c>
      <c r="C102" s="43">
        <v>3896331</v>
      </c>
      <c r="D102" s="45"/>
      <c r="E102" s="44">
        <v>0</v>
      </c>
      <c r="F102" s="45"/>
      <c r="G102" s="43">
        <f t="shared" si="3"/>
        <v>3896331</v>
      </c>
      <c r="H102" s="43"/>
      <c r="I102" s="44">
        <v>1778223</v>
      </c>
      <c r="J102" s="43"/>
      <c r="K102" s="44">
        <f>G102-I102</f>
        <v>2118108</v>
      </c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  <c r="DI102" s="38"/>
      <c r="DJ102" s="38"/>
      <c r="DK102" s="38"/>
      <c r="DL102" s="38"/>
      <c r="DM102" s="38"/>
      <c r="DN102" s="38"/>
      <c r="DO102" s="38"/>
      <c r="DP102" s="38"/>
      <c r="DQ102" s="38"/>
      <c r="DR102" s="38"/>
      <c r="DS102" s="38"/>
      <c r="DT102" s="38"/>
      <c r="DU102" s="38"/>
      <c r="DV102" s="38"/>
      <c r="DW102" s="38"/>
      <c r="DX102" s="38"/>
      <c r="DY102" s="38"/>
      <c r="DZ102" s="38"/>
      <c r="EA102" s="38"/>
      <c r="EB102" s="38"/>
      <c r="EC102" s="38"/>
      <c r="ED102" s="38"/>
      <c r="EE102" s="38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8"/>
      <c r="ER102" s="38"/>
      <c r="ES102" s="38"/>
      <c r="ET102" s="38"/>
      <c r="EU102" s="38"/>
      <c r="EV102" s="38"/>
      <c r="EW102" s="38"/>
      <c r="EX102" s="38"/>
      <c r="EY102" s="38"/>
      <c r="EZ102" s="38"/>
      <c r="FA102" s="38"/>
      <c r="FB102" s="38"/>
      <c r="FC102" s="38"/>
      <c r="FD102" s="38"/>
      <c r="FE102" s="38"/>
      <c r="FF102" s="38"/>
      <c r="FG102" s="38"/>
      <c r="FH102" s="38"/>
      <c r="FI102" s="38"/>
      <c r="FJ102" s="38"/>
      <c r="FK102" s="38"/>
      <c r="FL102" s="38"/>
      <c r="FM102" s="38"/>
      <c r="FN102" s="38"/>
      <c r="FO102" s="38"/>
      <c r="FP102" s="38"/>
      <c r="FQ102" s="38"/>
      <c r="FR102" s="38"/>
      <c r="FS102" s="38"/>
      <c r="FT102" s="38"/>
      <c r="FU102" s="38"/>
      <c r="FV102" s="38"/>
      <c r="FW102" s="38"/>
      <c r="FX102" s="38"/>
      <c r="FY102" s="38"/>
      <c r="FZ102" s="38"/>
      <c r="GA102" s="38"/>
      <c r="GB102" s="38"/>
      <c r="GC102" s="38"/>
      <c r="GD102" s="38"/>
      <c r="GE102" s="38"/>
      <c r="GF102" s="38"/>
      <c r="GG102" s="38"/>
      <c r="GH102" s="38"/>
      <c r="GI102" s="38"/>
      <c r="GJ102" s="38"/>
      <c r="GK102" s="38"/>
      <c r="GL102" s="38"/>
      <c r="GM102" s="38"/>
      <c r="GN102" s="38"/>
      <c r="GO102" s="38"/>
      <c r="GP102" s="38"/>
      <c r="GQ102" s="38"/>
      <c r="GR102" s="38"/>
      <c r="GS102" s="38"/>
      <c r="GT102" s="38"/>
      <c r="GU102" s="38"/>
      <c r="GV102" s="38"/>
      <c r="GW102" s="38"/>
      <c r="GX102" s="38"/>
      <c r="GY102" s="38"/>
      <c r="GZ102" s="38"/>
      <c r="HA102" s="38"/>
      <c r="HB102" s="38"/>
      <c r="HC102" s="38"/>
      <c r="HD102" s="38"/>
      <c r="HE102" s="38"/>
      <c r="HF102" s="38"/>
      <c r="HG102" s="38"/>
      <c r="HH102" s="38"/>
      <c r="HI102" s="38"/>
      <c r="HJ102" s="38"/>
      <c r="HK102" s="38"/>
      <c r="HL102" s="38"/>
      <c r="HM102" s="38"/>
      <c r="HN102" s="38"/>
      <c r="HO102" s="38"/>
      <c r="HP102" s="38"/>
      <c r="HQ102" s="38"/>
      <c r="HR102" s="38"/>
      <c r="HS102" s="38"/>
      <c r="HT102" s="38"/>
      <c r="HU102" s="38"/>
      <c r="HV102" s="38"/>
      <c r="HW102" s="38"/>
      <c r="HX102" s="38"/>
      <c r="HY102" s="38"/>
      <c r="HZ102" s="38"/>
      <c r="IA102" s="38"/>
      <c r="IB102" s="38"/>
      <c r="IC102" s="38"/>
      <c r="ID102" s="38"/>
      <c r="IE102" s="38"/>
      <c r="IF102" s="38"/>
      <c r="IG102" s="38"/>
    </row>
    <row r="103" spans="1:241" s="39" customFormat="1" ht="12.75" x14ac:dyDescent="0.2">
      <c r="A103" s="33" t="s">
        <v>61</v>
      </c>
      <c r="B103" s="34" t="s">
        <v>4</v>
      </c>
      <c r="C103" s="43">
        <v>5821322</v>
      </c>
      <c r="D103" s="45"/>
      <c r="E103" s="44">
        <v>1015</v>
      </c>
      <c r="F103" s="45"/>
      <c r="G103" s="43">
        <f t="shared" si="3"/>
        <v>5822337</v>
      </c>
      <c r="H103" s="43"/>
      <c r="I103" s="44">
        <v>741808</v>
      </c>
      <c r="J103" s="43"/>
      <c r="K103" s="44">
        <f t="shared" si="5"/>
        <v>5080529</v>
      </c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38"/>
      <c r="ED103" s="38"/>
      <c r="EE103" s="38"/>
      <c r="EF103" s="38"/>
      <c r="EG103" s="38"/>
      <c r="EH103" s="38"/>
      <c r="EI103" s="38"/>
      <c r="EJ103" s="38"/>
      <c r="EK103" s="38"/>
      <c r="EL103" s="38"/>
      <c r="EM103" s="38"/>
      <c r="EN103" s="38"/>
      <c r="EO103" s="38"/>
      <c r="EP103" s="38"/>
      <c r="EQ103" s="38"/>
      <c r="ER103" s="38"/>
      <c r="ES103" s="38"/>
      <c r="ET103" s="38"/>
      <c r="EU103" s="38"/>
      <c r="EV103" s="38"/>
      <c r="EW103" s="38"/>
      <c r="EX103" s="38"/>
      <c r="EY103" s="38"/>
      <c r="EZ103" s="38"/>
      <c r="FA103" s="38"/>
      <c r="FB103" s="38"/>
      <c r="FC103" s="38"/>
      <c r="FD103" s="38"/>
      <c r="FE103" s="38"/>
      <c r="FF103" s="38"/>
      <c r="FG103" s="38"/>
      <c r="FH103" s="38"/>
      <c r="FI103" s="38"/>
      <c r="FJ103" s="38"/>
      <c r="FK103" s="38"/>
      <c r="FL103" s="38"/>
      <c r="FM103" s="38"/>
      <c r="FN103" s="38"/>
      <c r="FO103" s="38"/>
      <c r="FP103" s="38"/>
      <c r="FQ103" s="38"/>
      <c r="FR103" s="38"/>
      <c r="FS103" s="38"/>
      <c r="FT103" s="38"/>
      <c r="FU103" s="38"/>
      <c r="FV103" s="38"/>
      <c r="FW103" s="38"/>
      <c r="FX103" s="38"/>
      <c r="FY103" s="38"/>
      <c r="FZ103" s="38"/>
      <c r="GA103" s="38"/>
      <c r="GB103" s="38"/>
      <c r="GC103" s="38"/>
      <c r="GD103" s="38"/>
      <c r="GE103" s="38"/>
      <c r="GF103" s="38"/>
      <c r="GG103" s="38"/>
      <c r="GH103" s="38"/>
      <c r="GI103" s="38"/>
      <c r="GJ103" s="38"/>
      <c r="GK103" s="38"/>
      <c r="GL103" s="38"/>
      <c r="GM103" s="38"/>
      <c r="GN103" s="38"/>
      <c r="GO103" s="38"/>
      <c r="GP103" s="38"/>
      <c r="GQ103" s="38"/>
      <c r="GR103" s="38"/>
      <c r="GS103" s="38"/>
      <c r="GT103" s="38"/>
      <c r="GU103" s="38"/>
      <c r="GV103" s="38"/>
      <c r="GW103" s="38"/>
      <c r="GX103" s="38"/>
      <c r="GY103" s="38"/>
      <c r="GZ103" s="38"/>
      <c r="HA103" s="38"/>
      <c r="HB103" s="38"/>
      <c r="HC103" s="38"/>
      <c r="HD103" s="38"/>
      <c r="HE103" s="38"/>
      <c r="HF103" s="38"/>
      <c r="HG103" s="38"/>
      <c r="HH103" s="38"/>
      <c r="HI103" s="38"/>
      <c r="HJ103" s="38"/>
      <c r="HK103" s="38"/>
      <c r="HL103" s="38"/>
      <c r="HM103" s="38"/>
      <c r="HN103" s="38"/>
      <c r="HO103" s="38"/>
      <c r="HP103" s="38"/>
      <c r="HQ103" s="38"/>
      <c r="HR103" s="38"/>
      <c r="HS103" s="38"/>
      <c r="HT103" s="38"/>
      <c r="HU103" s="38"/>
      <c r="HV103" s="38"/>
      <c r="HW103" s="38"/>
      <c r="HX103" s="38"/>
      <c r="HY103" s="38"/>
      <c r="HZ103" s="38"/>
      <c r="IA103" s="38"/>
      <c r="IB103" s="38"/>
      <c r="IC103" s="38"/>
      <c r="ID103" s="38"/>
      <c r="IE103" s="38"/>
      <c r="IF103" s="38"/>
      <c r="IG103" s="38"/>
    </row>
    <row r="104" spans="1:241" s="39" customFormat="1" ht="12.75" x14ac:dyDescent="0.2">
      <c r="A104" s="33" t="s">
        <v>199</v>
      </c>
      <c r="B104" s="34" t="s">
        <v>4</v>
      </c>
      <c r="C104" s="43">
        <v>445429</v>
      </c>
      <c r="D104" s="45"/>
      <c r="E104" s="44">
        <v>0</v>
      </c>
      <c r="F104" s="45"/>
      <c r="G104" s="43">
        <f t="shared" si="3"/>
        <v>445429</v>
      </c>
      <c r="H104" s="43"/>
      <c r="I104" s="44">
        <v>382508</v>
      </c>
      <c r="J104" s="43"/>
      <c r="K104" s="44">
        <f>G104-I104</f>
        <v>62921</v>
      </c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38"/>
      <c r="DF104" s="38"/>
      <c r="DG104" s="38"/>
      <c r="DH104" s="38"/>
      <c r="DI104" s="38"/>
      <c r="DJ104" s="38"/>
      <c r="DK104" s="38"/>
      <c r="DL104" s="38"/>
      <c r="DM104" s="38"/>
      <c r="DN104" s="38"/>
      <c r="DO104" s="38"/>
      <c r="DP104" s="38"/>
      <c r="DQ104" s="38"/>
      <c r="DR104" s="38"/>
      <c r="DS104" s="38"/>
      <c r="DT104" s="38"/>
      <c r="DU104" s="38"/>
      <c r="DV104" s="38"/>
      <c r="DW104" s="38"/>
      <c r="DX104" s="38"/>
      <c r="DY104" s="38"/>
      <c r="DZ104" s="38"/>
      <c r="EA104" s="38"/>
      <c r="EB104" s="38"/>
      <c r="EC104" s="38"/>
      <c r="ED104" s="38"/>
      <c r="EE104" s="38"/>
      <c r="EF104" s="38"/>
      <c r="EG104" s="38"/>
      <c r="EH104" s="38"/>
      <c r="EI104" s="38"/>
      <c r="EJ104" s="38"/>
      <c r="EK104" s="38"/>
      <c r="EL104" s="38"/>
      <c r="EM104" s="38"/>
      <c r="EN104" s="38"/>
      <c r="EO104" s="38"/>
      <c r="EP104" s="38"/>
      <c r="EQ104" s="38"/>
      <c r="ER104" s="38"/>
      <c r="ES104" s="38"/>
      <c r="ET104" s="38"/>
      <c r="EU104" s="38"/>
      <c r="EV104" s="38"/>
      <c r="EW104" s="38"/>
      <c r="EX104" s="38"/>
      <c r="EY104" s="38"/>
      <c r="EZ104" s="38"/>
      <c r="FA104" s="38"/>
      <c r="FB104" s="38"/>
      <c r="FC104" s="38"/>
      <c r="FD104" s="38"/>
      <c r="FE104" s="38"/>
      <c r="FF104" s="38"/>
      <c r="FG104" s="38"/>
      <c r="FH104" s="38"/>
      <c r="FI104" s="38"/>
      <c r="FJ104" s="38"/>
      <c r="FK104" s="38"/>
      <c r="FL104" s="38"/>
      <c r="FM104" s="38"/>
      <c r="FN104" s="38"/>
      <c r="FO104" s="38"/>
      <c r="FP104" s="38"/>
      <c r="FQ104" s="38"/>
      <c r="FR104" s="38"/>
      <c r="FS104" s="38"/>
      <c r="FT104" s="38"/>
      <c r="FU104" s="38"/>
      <c r="FV104" s="38"/>
      <c r="FW104" s="38"/>
      <c r="FX104" s="38"/>
      <c r="FY104" s="38"/>
      <c r="FZ104" s="38"/>
      <c r="GA104" s="38"/>
      <c r="GB104" s="38"/>
      <c r="GC104" s="38"/>
      <c r="GD104" s="38"/>
      <c r="GE104" s="38"/>
      <c r="GF104" s="38"/>
      <c r="GG104" s="38"/>
      <c r="GH104" s="38"/>
      <c r="GI104" s="38"/>
      <c r="GJ104" s="38"/>
      <c r="GK104" s="38"/>
      <c r="GL104" s="38"/>
      <c r="GM104" s="38"/>
      <c r="GN104" s="38"/>
      <c r="GO104" s="38"/>
      <c r="GP104" s="38"/>
      <c r="GQ104" s="38"/>
      <c r="GR104" s="38"/>
      <c r="GS104" s="38"/>
      <c r="GT104" s="38"/>
      <c r="GU104" s="38"/>
      <c r="GV104" s="38"/>
      <c r="GW104" s="38"/>
      <c r="GX104" s="38"/>
      <c r="GY104" s="38"/>
      <c r="GZ104" s="38"/>
      <c r="HA104" s="38"/>
      <c r="HB104" s="38"/>
      <c r="HC104" s="38"/>
      <c r="HD104" s="38"/>
      <c r="HE104" s="38"/>
      <c r="HF104" s="38"/>
      <c r="HG104" s="38"/>
      <c r="HH104" s="38"/>
      <c r="HI104" s="38"/>
      <c r="HJ104" s="38"/>
      <c r="HK104" s="38"/>
      <c r="HL104" s="38"/>
      <c r="HM104" s="38"/>
      <c r="HN104" s="38"/>
      <c r="HO104" s="38"/>
      <c r="HP104" s="38"/>
      <c r="HQ104" s="38"/>
      <c r="HR104" s="38"/>
      <c r="HS104" s="38"/>
      <c r="HT104" s="38"/>
      <c r="HU104" s="38"/>
      <c r="HV104" s="38"/>
      <c r="HW104" s="38"/>
      <c r="HX104" s="38"/>
      <c r="HY104" s="38"/>
      <c r="HZ104" s="38"/>
      <c r="IA104" s="38"/>
      <c r="IB104" s="38"/>
      <c r="IC104" s="38"/>
      <c r="ID104" s="38"/>
      <c r="IE104" s="38"/>
      <c r="IF104" s="38"/>
      <c r="IG104" s="38"/>
    </row>
    <row r="105" spans="1:241" s="39" customFormat="1" ht="12.75" x14ac:dyDescent="0.2">
      <c r="A105" s="33" t="s">
        <v>167</v>
      </c>
      <c r="B105" s="34" t="s">
        <v>4</v>
      </c>
      <c r="C105" s="43">
        <v>839343</v>
      </c>
      <c r="D105" s="45"/>
      <c r="E105" s="44">
        <f>568725+2667829</f>
        <v>3236554</v>
      </c>
      <c r="F105" s="45"/>
      <c r="G105" s="43">
        <f t="shared" si="3"/>
        <v>4075897</v>
      </c>
      <c r="H105" s="43"/>
      <c r="I105" s="44">
        <v>528961</v>
      </c>
      <c r="J105" s="43"/>
      <c r="K105" s="44">
        <f t="shared" si="5"/>
        <v>3546936</v>
      </c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38"/>
      <c r="DF105" s="38"/>
      <c r="DG105" s="38"/>
      <c r="DH105" s="38"/>
      <c r="DI105" s="38"/>
      <c r="DJ105" s="38"/>
      <c r="DK105" s="38"/>
      <c r="DL105" s="38"/>
      <c r="DM105" s="38"/>
      <c r="DN105" s="38"/>
      <c r="DO105" s="38"/>
      <c r="DP105" s="38"/>
      <c r="DQ105" s="38"/>
      <c r="DR105" s="38"/>
      <c r="DS105" s="38"/>
      <c r="DT105" s="38"/>
      <c r="DU105" s="38"/>
      <c r="DV105" s="38"/>
      <c r="DW105" s="38"/>
      <c r="DX105" s="38"/>
      <c r="DY105" s="38"/>
      <c r="DZ105" s="38"/>
      <c r="EA105" s="38"/>
      <c r="EB105" s="38"/>
      <c r="EC105" s="38"/>
      <c r="ED105" s="38"/>
      <c r="EE105" s="38"/>
      <c r="EF105" s="38"/>
      <c r="EG105" s="38"/>
      <c r="EH105" s="38"/>
      <c r="EI105" s="38"/>
      <c r="EJ105" s="38"/>
      <c r="EK105" s="38"/>
      <c r="EL105" s="38"/>
      <c r="EM105" s="38"/>
      <c r="EN105" s="38"/>
      <c r="EO105" s="38"/>
      <c r="EP105" s="38"/>
      <c r="EQ105" s="38"/>
      <c r="ER105" s="38"/>
      <c r="ES105" s="38"/>
      <c r="ET105" s="38"/>
      <c r="EU105" s="38"/>
      <c r="EV105" s="38"/>
      <c r="EW105" s="38"/>
      <c r="EX105" s="38"/>
      <c r="EY105" s="38"/>
      <c r="EZ105" s="38"/>
      <c r="FA105" s="38"/>
      <c r="FB105" s="38"/>
      <c r="FC105" s="38"/>
      <c r="FD105" s="38"/>
      <c r="FE105" s="38"/>
      <c r="FF105" s="38"/>
      <c r="FG105" s="38"/>
      <c r="FH105" s="38"/>
      <c r="FI105" s="38"/>
      <c r="FJ105" s="38"/>
      <c r="FK105" s="38"/>
      <c r="FL105" s="38"/>
      <c r="FM105" s="38"/>
      <c r="FN105" s="38"/>
      <c r="FO105" s="38"/>
      <c r="FP105" s="38"/>
      <c r="FQ105" s="38"/>
      <c r="FR105" s="38"/>
      <c r="FS105" s="38"/>
      <c r="FT105" s="38"/>
      <c r="FU105" s="38"/>
      <c r="FV105" s="38"/>
      <c r="FW105" s="38"/>
      <c r="FX105" s="38"/>
      <c r="FY105" s="38"/>
      <c r="FZ105" s="38"/>
      <c r="GA105" s="38"/>
      <c r="GB105" s="38"/>
      <c r="GC105" s="38"/>
      <c r="GD105" s="38"/>
      <c r="GE105" s="38"/>
      <c r="GF105" s="38"/>
      <c r="GG105" s="38"/>
      <c r="GH105" s="38"/>
      <c r="GI105" s="38"/>
      <c r="GJ105" s="38"/>
      <c r="GK105" s="38"/>
      <c r="GL105" s="38"/>
      <c r="GM105" s="38"/>
      <c r="GN105" s="38"/>
      <c r="GO105" s="38"/>
      <c r="GP105" s="38"/>
      <c r="GQ105" s="38"/>
      <c r="GR105" s="38"/>
      <c r="GS105" s="38"/>
      <c r="GT105" s="38"/>
      <c r="GU105" s="38"/>
      <c r="GV105" s="38"/>
      <c r="GW105" s="38"/>
      <c r="GX105" s="38"/>
      <c r="GY105" s="38"/>
      <c r="GZ105" s="38"/>
      <c r="HA105" s="38"/>
      <c r="HB105" s="38"/>
      <c r="HC105" s="38"/>
      <c r="HD105" s="38"/>
      <c r="HE105" s="38"/>
      <c r="HF105" s="38"/>
      <c r="HG105" s="38"/>
      <c r="HH105" s="38"/>
      <c r="HI105" s="38"/>
      <c r="HJ105" s="38"/>
      <c r="HK105" s="38"/>
      <c r="HL105" s="38"/>
      <c r="HM105" s="38"/>
      <c r="HN105" s="38"/>
      <c r="HO105" s="38"/>
      <c r="HP105" s="38"/>
      <c r="HQ105" s="38"/>
      <c r="HR105" s="38"/>
      <c r="HS105" s="38"/>
      <c r="HT105" s="38"/>
      <c r="HU105" s="38"/>
      <c r="HV105" s="38"/>
      <c r="HW105" s="38"/>
      <c r="HX105" s="38"/>
      <c r="HY105" s="38"/>
      <c r="HZ105" s="38"/>
      <c r="IA105" s="38"/>
      <c r="IB105" s="38"/>
      <c r="IC105" s="38"/>
      <c r="ID105" s="38"/>
      <c r="IE105" s="38"/>
      <c r="IF105" s="38"/>
      <c r="IG105" s="38"/>
    </row>
    <row r="106" spans="1:241" s="39" customFormat="1" ht="12.75" x14ac:dyDescent="0.2">
      <c r="A106" s="33" t="s">
        <v>62</v>
      </c>
      <c r="B106" s="34" t="s">
        <v>4</v>
      </c>
      <c r="C106" s="43">
        <v>11608228</v>
      </c>
      <c r="D106" s="45"/>
      <c r="E106" s="44">
        <v>0</v>
      </c>
      <c r="F106" s="45"/>
      <c r="G106" s="43">
        <f t="shared" si="3"/>
        <v>11608228</v>
      </c>
      <c r="H106" s="43"/>
      <c r="I106" s="44">
        <v>9884029</v>
      </c>
      <c r="J106" s="43"/>
      <c r="K106" s="44">
        <f t="shared" si="5"/>
        <v>1724199</v>
      </c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38"/>
      <c r="EC106" s="38"/>
      <c r="ED106" s="38"/>
      <c r="EE106" s="38"/>
      <c r="EF106" s="38"/>
      <c r="EG106" s="38"/>
      <c r="EH106" s="38"/>
      <c r="EI106" s="38"/>
      <c r="EJ106" s="38"/>
      <c r="EK106" s="38"/>
      <c r="EL106" s="38"/>
      <c r="EM106" s="38"/>
      <c r="EN106" s="38"/>
      <c r="EO106" s="38"/>
      <c r="EP106" s="38"/>
      <c r="EQ106" s="38"/>
      <c r="ER106" s="38"/>
      <c r="ES106" s="38"/>
      <c r="ET106" s="38"/>
      <c r="EU106" s="38"/>
      <c r="EV106" s="38"/>
      <c r="EW106" s="38"/>
      <c r="EX106" s="38"/>
      <c r="EY106" s="38"/>
      <c r="EZ106" s="38"/>
      <c r="FA106" s="38"/>
      <c r="FB106" s="38"/>
      <c r="FC106" s="38"/>
      <c r="FD106" s="38"/>
      <c r="FE106" s="38"/>
      <c r="FF106" s="38"/>
      <c r="FG106" s="38"/>
      <c r="FH106" s="38"/>
      <c r="FI106" s="38"/>
      <c r="FJ106" s="38"/>
      <c r="FK106" s="38"/>
      <c r="FL106" s="38"/>
      <c r="FM106" s="38"/>
      <c r="FN106" s="38"/>
      <c r="FO106" s="38"/>
      <c r="FP106" s="38"/>
      <c r="FQ106" s="38"/>
      <c r="FR106" s="38"/>
      <c r="FS106" s="38"/>
      <c r="FT106" s="38"/>
      <c r="FU106" s="38"/>
      <c r="FV106" s="38"/>
      <c r="FW106" s="38"/>
      <c r="FX106" s="38"/>
      <c r="FY106" s="38"/>
      <c r="FZ106" s="38"/>
      <c r="GA106" s="38"/>
      <c r="GB106" s="38"/>
      <c r="GC106" s="38"/>
      <c r="GD106" s="38"/>
      <c r="GE106" s="38"/>
      <c r="GF106" s="38"/>
      <c r="GG106" s="38"/>
      <c r="GH106" s="38"/>
      <c r="GI106" s="38"/>
      <c r="GJ106" s="38"/>
      <c r="GK106" s="38"/>
      <c r="GL106" s="38"/>
      <c r="GM106" s="38"/>
      <c r="GN106" s="38"/>
      <c r="GO106" s="38"/>
      <c r="GP106" s="38"/>
      <c r="GQ106" s="38"/>
      <c r="GR106" s="38"/>
      <c r="GS106" s="38"/>
      <c r="GT106" s="38"/>
      <c r="GU106" s="38"/>
      <c r="GV106" s="38"/>
      <c r="GW106" s="38"/>
      <c r="GX106" s="38"/>
      <c r="GY106" s="38"/>
      <c r="GZ106" s="38"/>
      <c r="HA106" s="38"/>
      <c r="HB106" s="38"/>
      <c r="HC106" s="38"/>
      <c r="HD106" s="38"/>
      <c r="HE106" s="38"/>
      <c r="HF106" s="38"/>
      <c r="HG106" s="38"/>
      <c r="HH106" s="38"/>
      <c r="HI106" s="38"/>
      <c r="HJ106" s="38"/>
      <c r="HK106" s="38"/>
      <c r="HL106" s="38"/>
      <c r="HM106" s="38"/>
      <c r="HN106" s="38"/>
      <c r="HO106" s="38"/>
      <c r="HP106" s="38"/>
      <c r="HQ106" s="38"/>
      <c r="HR106" s="38"/>
      <c r="HS106" s="38"/>
      <c r="HT106" s="38"/>
      <c r="HU106" s="38"/>
      <c r="HV106" s="38"/>
      <c r="HW106" s="38"/>
      <c r="HX106" s="38"/>
      <c r="HY106" s="38"/>
      <c r="HZ106" s="38"/>
      <c r="IA106" s="38"/>
      <c r="IB106" s="38"/>
      <c r="IC106" s="38"/>
      <c r="ID106" s="38"/>
      <c r="IE106" s="38"/>
      <c r="IF106" s="38"/>
      <c r="IG106" s="38"/>
    </row>
    <row r="107" spans="1:241" s="39" customFormat="1" ht="12.75" x14ac:dyDescent="0.2">
      <c r="A107" s="33" t="s">
        <v>63</v>
      </c>
      <c r="B107" s="34" t="s">
        <v>4</v>
      </c>
      <c r="C107" s="43">
        <v>677961</v>
      </c>
      <c r="D107" s="45"/>
      <c r="E107" s="44">
        <v>0</v>
      </c>
      <c r="F107" s="45"/>
      <c r="G107" s="43">
        <f t="shared" si="3"/>
        <v>677961</v>
      </c>
      <c r="H107" s="43"/>
      <c r="I107" s="44">
        <v>608455</v>
      </c>
      <c r="J107" s="43"/>
      <c r="K107" s="44">
        <f t="shared" si="5"/>
        <v>69506</v>
      </c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38"/>
      <c r="DF107" s="38"/>
      <c r="DG107" s="38"/>
      <c r="DH107" s="38"/>
      <c r="DI107" s="38"/>
      <c r="DJ107" s="38"/>
      <c r="DK107" s="38"/>
      <c r="DL107" s="38"/>
      <c r="DM107" s="38"/>
      <c r="DN107" s="38"/>
      <c r="DO107" s="38"/>
      <c r="DP107" s="38"/>
      <c r="DQ107" s="38"/>
      <c r="DR107" s="38"/>
      <c r="DS107" s="38"/>
      <c r="DT107" s="38"/>
      <c r="DU107" s="38"/>
      <c r="DV107" s="38"/>
      <c r="DW107" s="38"/>
      <c r="DX107" s="38"/>
      <c r="DY107" s="38"/>
      <c r="DZ107" s="38"/>
      <c r="EA107" s="38"/>
      <c r="EB107" s="38"/>
      <c r="EC107" s="38"/>
      <c r="ED107" s="38"/>
      <c r="EE107" s="38"/>
      <c r="EF107" s="38"/>
      <c r="EG107" s="38"/>
      <c r="EH107" s="38"/>
      <c r="EI107" s="38"/>
      <c r="EJ107" s="38"/>
      <c r="EK107" s="38"/>
      <c r="EL107" s="38"/>
      <c r="EM107" s="38"/>
      <c r="EN107" s="38"/>
      <c r="EO107" s="38"/>
      <c r="EP107" s="38"/>
      <c r="EQ107" s="38"/>
      <c r="ER107" s="38"/>
      <c r="ES107" s="38"/>
      <c r="ET107" s="38"/>
      <c r="EU107" s="38"/>
      <c r="EV107" s="38"/>
      <c r="EW107" s="38"/>
      <c r="EX107" s="38"/>
      <c r="EY107" s="38"/>
      <c r="EZ107" s="38"/>
      <c r="FA107" s="38"/>
      <c r="FB107" s="38"/>
      <c r="FC107" s="38"/>
      <c r="FD107" s="38"/>
      <c r="FE107" s="38"/>
      <c r="FF107" s="38"/>
      <c r="FG107" s="38"/>
      <c r="FH107" s="38"/>
      <c r="FI107" s="38"/>
      <c r="FJ107" s="38"/>
      <c r="FK107" s="38"/>
      <c r="FL107" s="38"/>
      <c r="FM107" s="38"/>
      <c r="FN107" s="38"/>
      <c r="FO107" s="38"/>
      <c r="FP107" s="38"/>
      <c r="FQ107" s="38"/>
      <c r="FR107" s="38"/>
      <c r="FS107" s="38"/>
      <c r="FT107" s="38"/>
      <c r="FU107" s="38"/>
      <c r="FV107" s="38"/>
      <c r="FW107" s="38"/>
      <c r="FX107" s="38"/>
      <c r="FY107" s="38"/>
      <c r="FZ107" s="38"/>
      <c r="GA107" s="38"/>
      <c r="GB107" s="38"/>
      <c r="GC107" s="38"/>
      <c r="GD107" s="38"/>
      <c r="GE107" s="38"/>
      <c r="GF107" s="38"/>
      <c r="GG107" s="38"/>
      <c r="GH107" s="38"/>
      <c r="GI107" s="38"/>
      <c r="GJ107" s="38"/>
      <c r="GK107" s="38"/>
      <c r="GL107" s="38"/>
      <c r="GM107" s="38"/>
      <c r="GN107" s="38"/>
      <c r="GO107" s="38"/>
      <c r="GP107" s="38"/>
      <c r="GQ107" s="38"/>
      <c r="GR107" s="38"/>
      <c r="GS107" s="38"/>
      <c r="GT107" s="38"/>
      <c r="GU107" s="38"/>
      <c r="GV107" s="38"/>
      <c r="GW107" s="38"/>
      <c r="GX107" s="38"/>
      <c r="GY107" s="38"/>
      <c r="GZ107" s="38"/>
      <c r="HA107" s="38"/>
      <c r="HB107" s="38"/>
      <c r="HC107" s="38"/>
      <c r="HD107" s="38"/>
      <c r="HE107" s="38"/>
      <c r="HF107" s="38"/>
      <c r="HG107" s="38"/>
      <c r="HH107" s="38"/>
      <c r="HI107" s="38"/>
      <c r="HJ107" s="38"/>
      <c r="HK107" s="38"/>
      <c r="HL107" s="38"/>
      <c r="HM107" s="38"/>
      <c r="HN107" s="38"/>
      <c r="HO107" s="38"/>
      <c r="HP107" s="38"/>
      <c r="HQ107" s="38"/>
      <c r="HR107" s="38"/>
      <c r="HS107" s="38"/>
      <c r="HT107" s="38"/>
      <c r="HU107" s="38"/>
      <c r="HV107" s="38"/>
      <c r="HW107" s="38"/>
      <c r="HX107" s="38"/>
      <c r="HY107" s="38"/>
      <c r="HZ107" s="38"/>
      <c r="IA107" s="38"/>
      <c r="IB107" s="38"/>
      <c r="IC107" s="38"/>
      <c r="ID107" s="38"/>
      <c r="IE107" s="38"/>
      <c r="IF107" s="38"/>
      <c r="IG107" s="38"/>
    </row>
    <row r="108" spans="1:241" s="39" customFormat="1" ht="12.75" x14ac:dyDescent="0.2">
      <c r="A108" s="33" t="s">
        <v>151</v>
      </c>
      <c r="B108" s="34" t="s">
        <v>4</v>
      </c>
      <c r="C108" s="43">
        <v>970495</v>
      </c>
      <c r="D108" s="45"/>
      <c r="E108" s="44">
        <v>0</v>
      </c>
      <c r="F108" s="45"/>
      <c r="G108" s="43">
        <f t="shared" si="3"/>
        <v>970495</v>
      </c>
      <c r="H108" s="43"/>
      <c r="I108" s="44">
        <v>970495</v>
      </c>
      <c r="J108" s="43"/>
      <c r="K108" s="44">
        <f>G108-I108</f>
        <v>0</v>
      </c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38"/>
      <c r="ED108" s="38"/>
      <c r="EE108" s="38"/>
      <c r="EF108" s="38"/>
      <c r="EG108" s="38"/>
      <c r="EH108" s="38"/>
      <c r="EI108" s="38"/>
      <c r="EJ108" s="38"/>
      <c r="EK108" s="38"/>
      <c r="EL108" s="38"/>
      <c r="EM108" s="38"/>
      <c r="EN108" s="38"/>
      <c r="EO108" s="38"/>
      <c r="EP108" s="38"/>
      <c r="EQ108" s="38"/>
      <c r="ER108" s="38"/>
      <c r="ES108" s="38"/>
      <c r="ET108" s="38"/>
      <c r="EU108" s="38"/>
      <c r="EV108" s="38"/>
      <c r="EW108" s="38"/>
      <c r="EX108" s="38"/>
      <c r="EY108" s="38"/>
      <c r="EZ108" s="38"/>
      <c r="FA108" s="38"/>
      <c r="FB108" s="38"/>
      <c r="FC108" s="38"/>
      <c r="FD108" s="38"/>
      <c r="FE108" s="38"/>
      <c r="FF108" s="38"/>
      <c r="FG108" s="38"/>
      <c r="FH108" s="38"/>
      <c r="FI108" s="38"/>
      <c r="FJ108" s="38"/>
      <c r="FK108" s="38"/>
      <c r="FL108" s="38"/>
      <c r="FM108" s="38"/>
      <c r="FN108" s="38"/>
      <c r="FO108" s="38"/>
      <c r="FP108" s="38"/>
      <c r="FQ108" s="38"/>
      <c r="FR108" s="38"/>
      <c r="FS108" s="38"/>
      <c r="FT108" s="38"/>
      <c r="FU108" s="38"/>
      <c r="FV108" s="38"/>
      <c r="FW108" s="38"/>
      <c r="FX108" s="38"/>
      <c r="FY108" s="38"/>
      <c r="FZ108" s="38"/>
      <c r="GA108" s="38"/>
      <c r="GB108" s="38"/>
      <c r="GC108" s="38"/>
      <c r="GD108" s="38"/>
      <c r="GE108" s="38"/>
      <c r="GF108" s="38"/>
      <c r="GG108" s="38"/>
      <c r="GH108" s="38"/>
      <c r="GI108" s="38"/>
      <c r="GJ108" s="38"/>
      <c r="GK108" s="38"/>
      <c r="GL108" s="38"/>
      <c r="GM108" s="38"/>
      <c r="GN108" s="38"/>
      <c r="GO108" s="38"/>
      <c r="GP108" s="38"/>
      <c r="GQ108" s="38"/>
      <c r="GR108" s="38"/>
      <c r="GS108" s="38"/>
      <c r="GT108" s="38"/>
      <c r="GU108" s="38"/>
      <c r="GV108" s="38"/>
      <c r="GW108" s="38"/>
      <c r="GX108" s="38"/>
      <c r="GY108" s="38"/>
      <c r="GZ108" s="38"/>
      <c r="HA108" s="38"/>
      <c r="HB108" s="38"/>
      <c r="HC108" s="38"/>
      <c r="HD108" s="38"/>
      <c r="HE108" s="38"/>
      <c r="HF108" s="38"/>
      <c r="HG108" s="38"/>
      <c r="HH108" s="38"/>
      <c r="HI108" s="38"/>
      <c r="HJ108" s="38"/>
      <c r="HK108" s="38"/>
      <c r="HL108" s="38"/>
      <c r="HM108" s="38"/>
      <c r="HN108" s="38"/>
      <c r="HO108" s="38"/>
      <c r="HP108" s="38"/>
      <c r="HQ108" s="38"/>
      <c r="HR108" s="38"/>
      <c r="HS108" s="38"/>
      <c r="HT108" s="38"/>
      <c r="HU108" s="38"/>
      <c r="HV108" s="38"/>
      <c r="HW108" s="38"/>
      <c r="HX108" s="38"/>
      <c r="HY108" s="38"/>
      <c r="HZ108" s="38"/>
      <c r="IA108" s="38"/>
      <c r="IB108" s="38"/>
      <c r="IC108" s="38"/>
      <c r="ID108" s="38"/>
      <c r="IE108" s="38"/>
      <c r="IF108" s="38"/>
      <c r="IG108" s="38"/>
    </row>
    <row r="109" spans="1:241" s="39" customFormat="1" ht="12.75" x14ac:dyDescent="0.2">
      <c r="A109" s="33" t="s">
        <v>64</v>
      </c>
      <c r="B109" s="34" t="s">
        <v>4</v>
      </c>
      <c r="C109" s="43">
        <v>180450</v>
      </c>
      <c r="D109" s="45"/>
      <c r="E109" s="44">
        <v>0</v>
      </c>
      <c r="F109" s="45"/>
      <c r="G109" s="43">
        <f t="shared" si="3"/>
        <v>180450</v>
      </c>
      <c r="H109" s="43"/>
      <c r="I109" s="44">
        <v>166852</v>
      </c>
      <c r="J109" s="43"/>
      <c r="K109" s="44">
        <f t="shared" si="5"/>
        <v>13598</v>
      </c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38"/>
      <c r="DK109" s="38"/>
      <c r="DL109" s="38"/>
      <c r="DM109" s="38"/>
      <c r="DN109" s="38"/>
      <c r="DO109" s="38"/>
      <c r="DP109" s="38"/>
      <c r="DQ109" s="38"/>
      <c r="DR109" s="38"/>
      <c r="DS109" s="38"/>
      <c r="DT109" s="38"/>
      <c r="DU109" s="38"/>
      <c r="DV109" s="38"/>
      <c r="DW109" s="38"/>
      <c r="DX109" s="38"/>
      <c r="DY109" s="38"/>
      <c r="DZ109" s="38"/>
      <c r="EA109" s="38"/>
      <c r="EB109" s="38"/>
      <c r="EC109" s="38"/>
      <c r="ED109" s="38"/>
      <c r="EE109" s="38"/>
      <c r="EF109" s="38"/>
      <c r="EG109" s="38"/>
      <c r="EH109" s="38"/>
      <c r="EI109" s="38"/>
      <c r="EJ109" s="38"/>
      <c r="EK109" s="38"/>
      <c r="EL109" s="38"/>
      <c r="EM109" s="38"/>
      <c r="EN109" s="38"/>
      <c r="EO109" s="38"/>
      <c r="EP109" s="38"/>
      <c r="EQ109" s="38"/>
      <c r="ER109" s="38"/>
      <c r="ES109" s="38"/>
      <c r="ET109" s="38"/>
      <c r="EU109" s="38"/>
      <c r="EV109" s="38"/>
      <c r="EW109" s="38"/>
      <c r="EX109" s="38"/>
      <c r="EY109" s="38"/>
      <c r="EZ109" s="38"/>
      <c r="FA109" s="38"/>
      <c r="FB109" s="38"/>
      <c r="FC109" s="38"/>
      <c r="FD109" s="38"/>
      <c r="FE109" s="38"/>
      <c r="FF109" s="38"/>
      <c r="FG109" s="38"/>
      <c r="FH109" s="38"/>
      <c r="FI109" s="38"/>
      <c r="FJ109" s="38"/>
      <c r="FK109" s="38"/>
      <c r="FL109" s="38"/>
      <c r="FM109" s="38"/>
      <c r="FN109" s="38"/>
      <c r="FO109" s="38"/>
      <c r="FP109" s="38"/>
      <c r="FQ109" s="38"/>
      <c r="FR109" s="38"/>
      <c r="FS109" s="38"/>
      <c r="FT109" s="38"/>
      <c r="FU109" s="38"/>
      <c r="FV109" s="38"/>
      <c r="FW109" s="38"/>
      <c r="FX109" s="38"/>
      <c r="FY109" s="38"/>
      <c r="FZ109" s="38"/>
      <c r="GA109" s="38"/>
      <c r="GB109" s="38"/>
      <c r="GC109" s="38"/>
      <c r="GD109" s="38"/>
      <c r="GE109" s="38"/>
      <c r="GF109" s="38"/>
      <c r="GG109" s="38"/>
      <c r="GH109" s="38"/>
      <c r="GI109" s="38"/>
      <c r="GJ109" s="38"/>
      <c r="GK109" s="38"/>
      <c r="GL109" s="38"/>
      <c r="GM109" s="38"/>
      <c r="GN109" s="38"/>
      <c r="GO109" s="38"/>
      <c r="GP109" s="38"/>
      <c r="GQ109" s="38"/>
      <c r="GR109" s="38"/>
      <c r="GS109" s="38"/>
      <c r="GT109" s="38"/>
      <c r="GU109" s="38"/>
      <c r="GV109" s="38"/>
      <c r="GW109" s="38"/>
      <c r="GX109" s="38"/>
      <c r="GY109" s="38"/>
      <c r="GZ109" s="38"/>
      <c r="HA109" s="38"/>
      <c r="HB109" s="38"/>
      <c r="HC109" s="38"/>
      <c r="HD109" s="38"/>
      <c r="HE109" s="38"/>
      <c r="HF109" s="38"/>
      <c r="HG109" s="38"/>
      <c r="HH109" s="38"/>
      <c r="HI109" s="38"/>
      <c r="HJ109" s="38"/>
      <c r="HK109" s="38"/>
      <c r="HL109" s="38"/>
      <c r="HM109" s="38"/>
      <c r="HN109" s="38"/>
      <c r="HO109" s="38"/>
      <c r="HP109" s="38"/>
      <c r="HQ109" s="38"/>
      <c r="HR109" s="38"/>
      <c r="HS109" s="38"/>
      <c r="HT109" s="38"/>
      <c r="HU109" s="38"/>
      <c r="HV109" s="38"/>
      <c r="HW109" s="38"/>
      <c r="HX109" s="38"/>
      <c r="HY109" s="38"/>
      <c r="HZ109" s="38"/>
      <c r="IA109" s="38"/>
      <c r="IB109" s="38"/>
      <c r="IC109" s="38"/>
      <c r="ID109" s="38"/>
      <c r="IE109" s="38"/>
      <c r="IF109" s="38"/>
      <c r="IG109" s="38"/>
    </row>
    <row r="110" spans="1:241" s="39" customFormat="1" ht="12.75" x14ac:dyDescent="0.2">
      <c r="A110" s="33" t="s">
        <v>65</v>
      </c>
      <c r="B110" s="34" t="s">
        <v>4</v>
      </c>
      <c r="C110" s="43">
        <v>61500</v>
      </c>
      <c r="D110" s="45"/>
      <c r="E110" s="44">
        <v>0</v>
      </c>
      <c r="F110" s="45"/>
      <c r="G110" s="43">
        <f t="shared" si="3"/>
        <v>61500</v>
      </c>
      <c r="H110" s="43"/>
      <c r="I110" s="44">
        <v>61500</v>
      </c>
      <c r="J110" s="43"/>
      <c r="K110" s="44">
        <f t="shared" si="5"/>
        <v>0</v>
      </c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38"/>
      <c r="DU110" s="38"/>
      <c r="DV110" s="38"/>
      <c r="DW110" s="38"/>
      <c r="DX110" s="38"/>
      <c r="DY110" s="38"/>
      <c r="DZ110" s="38"/>
      <c r="EA110" s="38"/>
      <c r="EB110" s="38"/>
      <c r="EC110" s="38"/>
      <c r="ED110" s="38"/>
      <c r="EE110" s="38"/>
      <c r="EF110" s="38"/>
      <c r="EG110" s="38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38"/>
      <c r="EU110" s="38"/>
      <c r="EV110" s="38"/>
      <c r="EW110" s="38"/>
      <c r="EX110" s="38"/>
      <c r="EY110" s="38"/>
      <c r="EZ110" s="38"/>
      <c r="FA110" s="38"/>
      <c r="FB110" s="38"/>
      <c r="FC110" s="38"/>
      <c r="FD110" s="38"/>
      <c r="FE110" s="38"/>
      <c r="FF110" s="38"/>
      <c r="FG110" s="38"/>
      <c r="FH110" s="38"/>
      <c r="FI110" s="38"/>
      <c r="FJ110" s="38"/>
      <c r="FK110" s="38"/>
      <c r="FL110" s="38"/>
      <c r="FM110" s="38"/>
      <c r="FN110" s="38"/>
      <c r="FO110" s="38"/>
      <c r="FP110" s="38"/>
      <c r="FQ110" s="38"/>
      <c r="FR110" s="38"/>
      <c r="FS110" s="38"/>
      <c r="FT110" s="38"/>
      <c r="FU110" s="38"/>
      <c r="FV110" s="38"/>
      <c r="FW110" s="38"/>
      <c r="FX110" s="38"/>
      <c r="FY110" s="38"/>
      <c r="FZ110" s="38"/>
      <c r="GA110" s="38"/>
      <c r="GB110" s="38"/>
      <c r="GC110" s="38"/>
      <c r="GD110" s="38"/>
      <c r="GE110" s="38"/>
      <c r="GF110" s="38"/>
      <c r="GG110" s="38"/>
      <c r="GH110" s="38"/>
      <c r="GI110" s="38"/>
      <c r="GJ110" s="38"/>
      <c r="GK110" s="38"/>
      <c r="GL110" s="38"/>
      <c r="GM110" s="38"/>
      <c r="GN110" s="38"/>
      <c r="GO110" s="38"/>
      <c r="GP110" s="38"/>
      <c r="GQ110" s="38"/>
      <c r="GR110" s="38"/>
      <c r="GS110" s="38"/>
      <c r="GT110" s="38"/>
      <c r="GU110" s="38"/>
      <c r="GV110" s="38"/>
      <c r="GW110" s="38"/>
      <c r="GX110" s="38"/>
      <c r="GY110" s="38"/>
      <c r="GZ110" s="38"/>
      <c r="HA110" s="38"/>
      <c r="HB110" s="38"/>
      <c r="HC110" s="38"/>
      <c r="HD110" s="38"/>
      <c r="HE110" s="38"/>
      <c r="HF110" s="38"/>
      <c r="HG110" s="38"/>
      <c r="HH110" s="38"/>
      <c r="HI110" s="38"/>
      <c r="HJ110" s="38"/>
      <c r="HK110" s="38"/>
      <c r="HL110" s="38"/>
      <c r="HM110" s="38"/>
      <c r="HN110" s="38"/>
      <c r="HO110" s="38"/>
      <c r="HP110" s="38"/>
      <c r="HQ110" s="38"/>
      <c r="HR110" s="38"/>
      <c r="HS110" s="38"/>
      <c r="HT110" s="38"/>
      <c r="HU110" s="38"/>
      <c r="HV110" s="38"/>
      <c r="HW110" s="38"/>
      <c r="HX110" s="38"/>
      <c r="HY110" s="38"/>
      <c r="HZ110" s="38"/>
      <c r="IA110" s="38"/>
      <c r="IB110" s="38"/>
      <c r="IC110" s="38"/>
      <c r="ID110" s="38"/>
      <c r="IE110" s="38"/>
      <c r="IF110" s="38"/>
      <c r="IG110" s="38"/>
    </row>
    <row r="111" spans="1:241" s="39" customFormat="1" ht="12.75" x14ac:dyDescent="0.2">
      <c r="A111" s="33" t="s">
        <v>66</v>
      </c>
      <c r="B111" s="34" t="s">
        <v>4</v>
      </c>
      <c r="C111" s="43">
        <v>150000</v>
      </c>
      <c r="D111" s="45"/>
      <c r="E111" s="44">
        <v>0</v>
      </c>
      <c r="F111" s="45"/>
      <c r="G111" s="43">
        <f t="shared" si="3"/>
        <v>150000</v>
      </c>
      <c r="H111" s="43"/>
      <c r="I111" s="44">
        <v>116215</v>
      </c>
      <c r="J111" s="43"/>
      <c r="K111" s="44">
        <f t="shared" si="5"/>
        <v>33785</v>
      </c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8"/>
      <c r="DC111" s="38"/>
      <c r="DD111" s="38"/>
      <c r="DE111" s="38"/>
      <c r="DF111" s="38"/>
      <c r="DG111" s="38"/>
      <c r="DH111" s="38"/>
      <c r="DI111" s="38"/>
      <c r="DJ111" s="38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38"/>
      <c r="EC111" s="38"/>
      <c r="ED111" s="38"/>
      <c r="EE111" s="38"/>
      <c r="EF111" s="38"/>
      <c r="EG111" s="38"/>
      <c r="EH111" s="38"/>
      <c r="EI111" s="38"/>
      <c r="EJ111" s="38"/>
      <c r="EK111" s="38"/>
      <c r="EL111" s="38"/>
      <c r="EM111" s="38"/>
      <c r="EN111" s="38"/>
      <c r="EO111" s="38"/>
      <c r="EP111" s="38"/>
      <c r="EQ111" s="38"/>
      <c r="ER111" s="38"/>
      <c r="ES111" s="38"/>
      <c r="ET111" s="38"/>
      <c r="EU111" s="38"/>
      <c r="EV111" s="38"/>
      <c r="EW111" s="38"/>
      <c r="EX111" s="38"/>
      <c r="EY111" s="38"/>
      <c r="EZ111" s="38"/>
      <c r="FA111" s="38"/>
      <c r="FB111" s="38"/>
      <c r="FC111" s="38"/>
      <c r="FD111" s="38"/>
      <c r="FE111" s="38"/>
      <c r="FF111" s="38"/>
      <c r="FG111" s="38"/>
      <c r="FH111" s="38"/>
      <c r="FI111" s="38"/>
      <c r="FJ111" s="38"/>
      <c r="FK111" s="38"/>
      <c r="FL111" s="38"/>
      <c r="FM111" s="38"/>
      <c r="FN111" s="38"/>
      <c r="FO111" s="38"/>
      <c r="FP111" s="38"/>
      <c r="FQ111" s="38"/>
      <c r="FR111" s="38"/>
      <c r="FS111" s="38"/>
      <c r="FT111" s="38"/>
      <c r="FU111" s="38"/>
      <c r="FV111" s="38"/>
      <c r="FW111" s="38"/>
      <c r="FX111" s="38"/>
      <c r="FY111" s="38"/>
      <c r="FZ111" s="38"/>
      <c r="GA111" s="38"/>
      <c r="GB111" s="38"/>
      <c r="GC111" s="38"/>
      <c r="GD111" s="38"/>
      <c r="GE111" s="38"/>
      <c r="GF111" s="38"/>
      <c r="GG111" s="38"/>
      <c r="GH111" s="38"/>
      <c r="GI111" s="38"/>
      <c r="GJ111" s="38"/>
      <c r="GK111" s="38"/>
      <c r="GL111" s="38"/>
      <c r="GM111" s="38"/>
      <c r="GN111" s="38"/>
      <c r="GO111" s="38"/>
      <c r="GP111" s="38"/>
      <c r="GQ111" s="38"/>
      <c r="GR111" s="38"/>
      <c r="GS111" s="38"/>
      <c r="GT111" s="38"/>
      <c r="GU111" s="38"/>
      <c r="GV111" s="38"/>
      <c r="GW111" s="38"/>
      <c r="GX111" s="38"/>
      <c r="GY111" s="38"/>
      <c r="GZ111" s="38"/>
      <c r="HA111" s="38"/>
      <c r="HB111" s="38"/>
      <c r="HC111" s="38"/>
      <c r="HD111" s="38"/>
      <c r="HE111" s="38"/>
      <c r="HF111" s="38"/>
      <c r="HG111" s="38"/>
      <c r="HH111" s="38"/>
      <c r="HI111" s="38"/>
      <c r="HJ111" s="38"/>
      <c r="HK111" s="38"/>
      <c r="HL111" s="38"/>
      <c r="HM111" s="38"/>
      <c r="HN111" s="38"/>
      <c r="HO111" s="38"/>
      <c r="HP111" s="38"/>
      <c r="HQ111" s="38"/>
      <c r="HR111" s="38"/>
      <c r="HS111" s="38"/>
      <c r="HT111" s="38"/>
      <c r="HU111" s="38"/>
      <c r="HV111" s="38"/>
      <c r="HW111" s="38"/>
      <c r="HX111" s="38"/>
      <c r="HY111" s="38"/>
      <c r="HZ111" s="38"/>
      <c r="IA111" s="38"/>
      <c r="IB111" s="38"/>
      <c r="IC111" s="38"/>
      <c r="ID111" s="38"/>
      <c r="IE111" s="38"/>
      <c r="IF111" s="38"/>
      <c r="IG111" s="38"/>
    </row>
    <row r="112" spans="1:241" s="39" customFormat="1" ht="12.75" x14ac:dyDescent="0.2">
      <c r="A112" s="33" t="s">
        <v>67</v>
      </c>
      <c r="B112" s="34" t="s">
        <v>4</v>
      </c>
      <c r="C112" s="43">
        <v>23851512</v>
      </c>
      <c r="D112" s="45"/>
      <c r="E112" s="44">
        <v>0</v>
      </c>
      <c r="F112" s="45"/>
      <c r="G112" s="43">
        <f t="shared" si="3"/>
        <v>23851512</v>
      </c>
      <c r="H112" s="43"/>
      <c r="I112" s="44">
        <v>7780776</v>
      </c>
      <c r="J112" s="43"/>
      <c r="K112" s="44">
        <f t="shared" si="5"/>
        <v>16070736</v>
      </c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8"/>
      <c r="DM112" s="38"/>
      <c r="DN112" s="38"/>
      <c r="DO112" s="38"/>
      <c r="DP112" s="38"/>
      <c r="DQ112" s="38"/>
      <c r="DR112" s="38"/>
      <c r="DS112" s="38"/>
      <c r="DT112" s="38"/>
      <c r="DU112" s="38"/>
      <c r="DV112" s="38"/>
      <c r="DW112" s="38"/>
      <c r="DX112" s="38"/>
      <c r="DY112" s="38"/>
      <c r="DZ112" s="38"/>
      <c r="EA112" s="38"/>
      <c r="EB112" s="38"/>
      <c r="EC112" s="38"/>
      <c r="ED112" s="38"/>
      <c r="EE112" s="38"/>
      <c r="EF112" s="38"/>
      <c r="EG112" s="38"/>
      <c r="EH112" s="38"/>
      <c r="EI112" s="38"/>
      <c r="EJ112" s="38"/>
      <c r="EK112" s="38"/>
      <c r="EL112" s="38"/>
      <c r="EM112" s="38"/>
      <c r="EN112" s="38"/>
      <c r="EO112" s="38"/>
      <c r="EP112" s="38"/>
      <c r="EQ112" s="38"/>
      <c r="ER112" s="38"/>
      <c r="ES112" s="38"/>
      <c r="ET112" s="38"/>
      <c r="EU112" s="38"/>
      <c r="EV112" s="38"/>
      <c r="EW112" s="38"/>
      <c r="EX112" s="38"/>
      <c r="EY112" s="38"/>
      <c r="EZ112" s="38"/>
      <c r="FA112" s="38"/>
      <c r="FB112" s="38"/>
      <c r="FC112" s="38"/>
      <c r="FD112" s="38"/>
      <c r="FE112" s="38"/>
      <c r="FF112" s="38"/>
      <c r="FG112" s="38"/>
      <c r="FH112" s="38"/>
      <c r="FI112" s="38"/>
      <c r="FJ112" s="38"/>
      <c r="FK112" s="38"/>
      <c r="FL112" s="38"/>
      <c r="FM112" s="38"/>
      <c r="FN112" s="38"/>
      <c r="FO112" s="38"/>
      <c r="FP112" s="38"/>
      <c r="FQ112" s="38"/>
      <c r="FR112" s="38"/>
      <c r="FS112" s="38"/>
      <c r="FT112" s="38"/>
      <c r="FU112" s="38"/>
      <c r="FV112" s="38"/>
      <c r="FW112" s="38"/>
      <c r="FX112" s="38"/>
      <c r="FY112" s="38"/>
      <c r="FZ112" s="38"/>
      <c r="GA112" s="38"/>
      <c r="GB112" s="38"/>
      <c r="GC112" s="38"/>
      <c r="GD112" s="38"/>
      <c r="GE112" s="38"/>
      <c r="GF112" s="38"/>
      <c r="GG112" s="38"/>
      <c r="GH112" s="38"/>
      <c r="GI112" s="38"/>
      <c r="GJ112" s="38"/>
      <c r="GK112" s="38"/>
      <c r="GL112" s="38"/>
      <c r="GM112" s="38"/>
      <c r="GN112" s="38"/>
      <c r="GO112" s="38"/>
      <c r="GP112" s="38"/>
      <c r="GQ112" s="38"/>
      <c r="GR112" s="38"/>
      <c r="GS112" s="38"/>
      <c r="GT112" s="38"/>
      <c r="GU112" s="38"/>
      <c r="GV112" s="38"/>
      <c r="GW112" s="38"/>
      <c r="GX112" s="38"/>
      <c r="GY112" s="38"/>
      <c r="GZ112" s="38"/>
      <c r="HA112" s="38"/>
      <c r="HB112" s="38"/>
      <c r="HC112" s="38"/>
      <c r="HD112" s="38"/>
      <c r="HE112" s="38"/>
      <c r="HF112" s="38"/>
      <c r="HG112" s="38"/>
      <c r="HH112" s="38"/>
      <c r="HI112" s="38"/>
      <c r="HJ112" s="38"/>
      <c r="HK112" s="38"/>
      <c r="HL112" s="38"/>
      <c r="HM112" s="38"/>
      <c r="HN112" s="38"/>
      <c r="HO112" s="38"/>
      <c r="HP112" s="38"/>
      <c r="HQ112" s="38"/>
      <c r="HR112" s="38"/>
      <c r="HS112" s="38"/>
      <c r="HT112" s="38"/>
      <c r="HU112" s="38"/>
      <c r="HV112" s="38"/>
      <c r="HW112" s="38"/>
      <c r="HX112" s="38"/>
      <c r="HY112" s="38"/>
      <c r="HZ112" s="38"/>
      <c r="IA112" s="38"/>
      <c r="IB112" s="38"/>
      <c r="IC112" s="38"/>
      <c r="ID112" s="38"/>
      <c r="IE112" s="38"/>
      <c r="IF112" s="38"/>
      <c r="IG112" s="38"/>
    </row>
    <row r="113" spans="1:241" s="39" customFormat="1" ht="12.75" x14ac:dyDescent="0.2">
      <c r="A113" s="33" t="s">
        <v>68</v>
      </c>
      <c r="B113" s="34" t="s">
        <v>4</v>
      </c>
      <c r="C113" s="43">
        <v>5237020</v>
      </c>
      <c r="D113" s="45"/>
      <c r="E113" s="44">
        <v>116918</v>
      </c>
      <c r="F113" s="45"/>
      <c r="G113" s="43">
        <f t="shared" si="3"/>
        <v>5353938</v>
      </c>
      <c r="H113" s="43"/>
      <c r="I113" s="44">
        <v>4207478</v>
      </c>
      <c r="J113" s="43"/>
      <c r="K113" s="44">
        <f t="shared" si="5"/>
        <v>1146460</v>
      </c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  <c r="EU113" s="38"/>
      <c r="EV113" s="38"/>
      <c r="EW113" s="38"/>
      <c r="EX113" s="38"/>
      <c r="EY113" s="38"/>
      <c r="EZ113" s="38"/>
      <c r="FA113" s="38"/>
      <c r="FB113" s="38"/>
      <c r="FC113" s="38"/>
      <c r="FD113" s="38"/>
      <c r="FE113" s="38"/>
      <c r="FF113" s="38"/>
      <c r="FG113" s="38"/>
      <c r="FH113" s="38"/>
      <c r="FI113" s="38"/>
      <c r="FJ113" s="38"/>
      <c r="FK113" s="38"/>
      <c r="FL113" s="38"/>
      <c r="FM113" s="38"/>
      <c r="FN113" s="38"/>
      <c r="FO113" s="38"/>
      <c r="FP113" s="38"/>
      <c r="FQ113" s="38"/>
      <c r="FR113" s="38"/>
      <c r="FS113" s="38"/>
      <c r="FT113" s="38"/>
      <c r="FU113" s="38"/>
      <c r="FV113" s="38"/>
      <c r="FW113" s="38"/>
      <c r="FX113" s="38"/>
      <c r="FY113" s="38"/>
      <c r="FZ113" s="38"/>
      <c r="GA113" s="38"/>
      <c r="GB113" s="38"/>
      <c r="GC113" s="38"/>
      <c r="GD113" s="38"/>
      <c r="GE113" s="38"/>
      <c r="GF113" s="38"/>
      <c r="GG113" s="38"/>
      <c r="GH113" s="38"/>
      <c r="GI113" s="38"/>
      <c r="GJ113" s="38"/>
      <c r="GK113" s="38"/>
      <c r="GL113" s="38"/>
      <c r="GM113" s="38"/>
      <c r="GN113" s="38"/>
      <c r="GO113" s="38"/>
      <c r="GP113" s="38"/>
      <c r="GQ113" s="38"/>
      <c r="GR113" s="38"/>
      <c r="GS113" s="38"/>
      <c r="GT113" s="38"/>
      <c r="GU113" s="38"/>
      <c r="GV113" s="38"/>
      <c r="GW113" s="38"/>
      <c r="GX113" s="38"/>
      <c r="GY113" s="38"/>
      <c r="GZ113" s="38"/>
      <c r="HA113" s="38"/>
      <c r="HB113" s="38"/>
      <c r="HC113" s="38"/>
      <c r="HD113" s="38"/>
      <c r="HE113" s="38"/>
      <c r="HF113" s="38"/>
      <c r="HG113" s="38"/>
      <c r="HH113" s="38"/>
      <c r="HI113" s="38"/>
      <c r="HJ113" s="38"/>
      <c r="HK113" s="38"/>
      <c r="HL113" s="38"/>
      <c r="HM113" s="38"/>
      <c r="HN113" s="38"/>
      <c r="HO113" s="38"/>
      <c r="HP113" s="38"/>
      <c r="HQ113" s="38"/>
      <c r="HR113" s="38"/>
      <c r="HS113" s="38"/>
      <c r="HT113" s="38"/>
      <c r="HU113" s="38"/>
      <c r="HV113" s="38"/>
      <c r="HW113" s="38"/>
      <c r="HX113" s="38"/>
      <c r="HY113" s="38"/>
      <c r="HZ113" s="38"/>
      <c r="IA113" s="38"/>
      <c r="IB113" s="38"/>
      <c r="IC113" s="38"/>
      <c r="ID113" s="38"/>
      <c r="IE113" s="38"/>
      <c r="IF113" s="38"/>
      <c r="IG113" s="38"/>
    </row>
    <row r="114" spans="1:241" s="39" customFormat="1" ht="12.75" x14ac:dyDescent="0.2">
      <c r="A114" s="33" t="s">
        <v>70</v>
      </c>
      <c r="B114" s="34" t="s">
        <v>4</v>
      </c>
      <c r="C114" s="43">
        <v>89264</v>
      </c>
      <c r="D114" s="45"/>
      <c r="E114" s="44">
        <v>0</v>
      </c>
      <c r="F114" s="45"/>
      <c r="G114" s="43">
        <f t="shared" si="3"/>
        <v>89264</v>
      </c>
      <c r="H114" s="43"/>
      <c r="I114" s="44">
        <v>80302</v>
      </c>
      <c r="J114" s="43"/>
      <c r="K114" s="44">
        <f t="shared" si="5"/>
        <v>8962</v>
      </c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  <c r="EU114" s="38"/>
      <c r="EV114" s="38"/>
      <c r="EW114" s="38"/>
      <c r="EX114" s="38"/>
      <c r="EY114" s="38"/>
      <c r="EZ114" s="38"/>
      <c r="FA114" s="38"/>
      <c r="FB114" s="38"/>
      <c r="FC114" s="38"/>
      <c r="FD114" s="38"/>
      <c r="FE114" s="38"/>
      <c r="FF114" s="38"/>
      <c r="FG114" s="38"/>
      <c r="FH114" s="38"/>
      <c r="FI114" s="38"/>
      <c r="FJ114" s="38"/>
      <c r="FK114" s="38"/>
      <c r="FL114" s="38"/>
      <c r="FM114" s="38"/>
      <c r="FN114" s="38"/>
      <c r="FO114" s="38"/>
      <c r="FP114" s="38"/>
      <c r="FQ114" s="38"/>
      <c r="FR114" s="38"/>
      <c r="FS114" s="38"/>
      <c r="FT114" s="38"/>
      <c r="FU114" s="38"/>
      <c r="FV114" s="38"/>
      <c r="FW114" s="38"/>
      <c r="FX114" s="38"/>
      <c r="FY114" s="38"/>
      <c r="FZ114" s="38"/>
      <c r="GA114" s="38"/>
      <c r="GB114" s="38"/>
      <c r="GC114" s="38"/>
      <c r="GD114" s="38"/>
      <c r="GE114" s="38"/>
      <c r="GF114" s="38"/>
      <c r="GG114" s="38"/>
      <c r="GH114" s="38"/>
      <c r="GI114" s="38"/>
      <c r="GJ114" s="38"/>
      <c r="GK114" s="38"/>
      <c r="GL114" s="38"/>
      <c r="GM114" s="38"/>
      <c r="GN114" s="38"/>
      <c r="GO114" s="38"/>
      <c r="GP114" s="38"/>
      <c r="GQ114" s="38"/>
      <c r="GR114" s="38"/>
      <c r="GS114" s="38"/>
      <c r="GT114" s="38"/>
      <c r="GU114" s="38"/>
      <c r="GV114" s="38"/>
      <c r="GW114" s="38"/>
      <c r="GX114" s="38"/>
      <c r="GY114" s="38"/>
      <c r="GZ114" s="38"/>
      <c r="HA114" s="38"/>
      <c r="HB114" s="38"/>
      <c r="HC114" s="38"/>
      <c r="HD114" s="38"/>
      <c r="HE114" s="38"/>
      <c r="HF114" s="38"/>
      <c r="HG114" s="38"/>
      <c r="HH114" s="38"/>
      <c r="HI114" s="38"/>
      <c r="HJ114" s="38"/>
      <c r="HK114" s="38"/>
      <c r="HL114" s="38"/>
      <c r="HM114" s="38"/>
      <c r="HN114" s="38"/>
      <c r="HO114" s="38"/>
      <c r="HP114" s="38"/>
      <c r="HQ114" s="38"/>
      <c r="HR114" s="38"/>
      <c r="HS114" s="38"/>
      <c r="HT114" s="38"/>
      <c r="HU114" s="38"/>
      <c r="HV114" s="38"/>
      <c r="HW114" s="38"/>
      <c r="HX114" s="38"/>
      <c r="HY114" s="38"/>
      <c r="HZ114" s="38"/>
      <c r="IA114" s="38"/>
      <c r="IB114" s="38"/>
      <c r="IC114" s="38"/>
      <c r="ID114" s="38"/>
      <c r="IE114" s="38"/>
      <c r="IF114" s="38"/>
      <c r="IG114" s="38"/>
    </row>
    <row r="115" spans="1:241" s="39" customFormat="1" ht="12.75" x14ac:dyDescent="0.2">
      <c r="A115" s="33" t="s">
        <v>71</v>
      </c>
      <c r="B115" s="34" t="s">
        <v>4</v>
      </c>
      <c r="C115" s="43">
        <v>19870774</v>
      </c>
      <c r="D115" s="45"/>
      <c r="E115" s="44">
        <v>0</v>
      </c>
      <c r="F115" s="45"/>
      <c r="G115" s="43">
        <f t="shared" si="3"/>
        <v>19870774</v>
      </c>
      <c r="H115" s="43"/>
      <c r="I115" s="44">
        <v>8616865</v>
      </c>
      <c r="J115" s="43"/>
      <c r="K115" s="44">
        <f t="shared" si="5"/>
        <v>11253909</v>
      </c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  <c r="EU115" s="38"/>
      <c r="EV115" s="38"/>
      <c r="EW115" s="38"/>
      <c r="EX115" s="38"/>
      <c r="EY115" s="38"/>
      <c r="EZ115" s="38"/>
      <c r="FA115" s="38"/>
      <c r="FB115" s="38"/>
      <c r="FC115" s="38"/>
      <c r="FD115" s="38"/>
      <c r="FE115" s="38"/>
      <c r="FF115" s="38"/>
      <c r="FG115" s="38"/>
      <c r="FH115" s="38"/>
      <c r="FI115" s="38"/>
      <c r="FJ115" s="38"/>
      <c r="FK115" s="38"/>
      <c r="FL115" s="38"/>
      <c r="FM115" s="38"/>
      <c r="FN115" s="38"/>
      <c r="FO115" s="38"/>
      <c r="FP115" s="38"/>
      <c r="FQ115" s="38"/>
      <c r="FR115" s="38"/>
      <c r="FS115" s="38"/>
      <c r="FT115" s="38"/>
      <c r="FU115" s="38"/>
      <c r="FV115" s="38"/>
      <c r="FW115" s="38"/>
      <c r="FX115" s="38"/>
      <c r="FY115" s="38"/>
      <c r="FZ115" s="38"/>
      <c r="GA115" s="38"/>
      <c r="GB115" s="38"/>
      <c r="GC115" s="38"/>
      <c r="GD115" s="38"/>
      <c r="GE115" s="38"/>
      <c r="GF115" s="38"/>
      <c r="GG115" s="38"/>
      <c r="GH115" s="38"/>
      <c r="GI115" s="38"/>
      <c r="GJ115" s="38"/>
      <c r="GK115" s="38"/>
      <c r="GL115" s="38"/>
      <c r="GM115" s="38"/>
      <c r="GN115" s="38"/>
      <c r="GO115" s="38"/>
      <c r="GP115" s="38"/>
      <c r="GQ115" s="38"/>
      <c r="GR115" s="38"/>
      <c r="GS115" s="38"/>
      <c r="GT115" s="38"/>
      <c r="GU115" s="38"/>
      <c r="GV115" s="38"/>
      <c r="GW115" s="38"/>
      <c r="GX115" s="38"/>
      <c r="GY115" s="38"/>
      <c r="GZ115" s="38"/>
      <c r="HA115" s="38"/>
      <c r="HB115" s="38"/>
      <c r="HC115" s="38"/>
      <c r="HD115" s="38"/>
      <c r="HE115" s="38"/>
      <c r="HF115" s="38"/>
      <c r="HG115" s="38"/>
      <c r="HH115" s="38"/>
      <c r="HI115" s="38"/>
      <c r="HJ115" s="38"/>
      <c r="HK115" s="38"/>
      <c r="HL115" s="38"/>
      <c r="HM115" s="38"/>
      <c r="HN115" s="38"/>
      <c r="HO115" s="38"/>
      <c r="HP115" s="38"/>
      <c r="HQ115" s="38"/>
      <c r="HR115" s="38"/>
      <c r="HS115" s="38"/>
      <c r="HT115" s="38"/>
      <c r="HU115" s="38"/>
      <c r="HV115" s="38"/>
      <c r="HW115" s="38"/>
      <c r="HX115" s="38"/>
      <c r="HY115" s="38"/>
      <c r="HZ115" s="38"/>
      <c r="IA115" s="38"/>
      <c r="IB115" s="38"/>
      <c r="IC115" s="38"/>
      <c r="ID115" s="38"/>
      <c r="IE115" s="38"/>
      <c r="IF115" s="38"/>
      <c r="IG115" s="38"/>
    </row>
    <row r="116" spans="1:241" s="39" customFormat="1" ht="12" customHeight="1" x14ac:dyDescent="0.2">
      <c r="A116" s="33" t="s">
        <v>72</v>
      </c>
      <c r="B116" s="34" t="s">
        <v>4</v>
      </c>
      <c r="C116" s="43">
        <v>837686</v>
      </c>
      <c r="D116" s="45"/>
      <c r="E116" s="44">
        <v>0</v>
      </c>
      <c r="F116" s="45"/>
      <c r="G116" s="43">
        <f t="shared" si="3"/>
        <v>837686</v>
      </c>
      <c r="H116" s="43"/>
      <c r="I116" s="44">
        <v>775540</v>
      </c>
      <c r="J116" s="43"/>
      <c r="K116" s="44">
        <f t="shared" si="5"/>
        <v>62146</v>
      </c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38"/>
      <c r="EC116" s="38"/>
      <c r="ED116" s="38"/>
      <c r="EE116" s="38"/>
      <c r="EF116" s="38"/>
      <c r="EG116" s="38"/>
      <c r="EH116" s="38"/>
      <c r="EI116" s="38"/>
      <c r="EJ116" s="38"/>
      <c r="EK116" s="38"/>
      <c r="EL116" s="38"/>
      <c r="EM116" s="38"/>
      <c r="EN116" s="38"/>
      <c r="EO116" s="38"/>
      <c r="EP116" s="38"/>
      <c r="EQ116" s="38"/>
      <c r="ER116" s="38"/>
      <c r="ES116" s="38"/>
      <c r="ET116" s="38"/>
      <c r="EU116" s="38"/>
      <c r="EV116" s="38"/>
      <c r="EW116" s="38"/>
      <c r="EX116" s="38"/>
      <c r="EY116" s="38"/>
      <c r="EZ116" s="38"/>
      <c r="FA116" s="38"/>
      <c r="FB116" s="38"/>
      <c r="FC116" s="38"/>
      <c r="FD116" s="38"/>
      <c r="FE116" s="38"/>
      <c r="FF116" s="38"/>
      <c r="FG116" s="38"/>
      <c r="FH116" s="38"/>
      <c r="FI116" s="38"/>
      <c r="FJ116" s="38"/>
      <c r="FK116" s="38"/>
      <c r="FL116" s="38"/>
      <c r="FM116" s="38"/>
      <c r="FN116" s="38"/>
      <c r="FO116" s="38"/>
      <c r="FP116" s="38"/>
      <c r="FQ116" s="38"/>
      <c r="FR116" s="38"/>
      <c r="FS116" s="38"/>
      <c r="FT116" s="38"/>
      <c r="FU116" s="38"/>
      <c r="FV116" s="38"/>
      <c r="FW116" s="38"/>
      <c r="FX116" s="38"/>
      <c r="FY116" s="38"/>
      <c r="FZ116" s="38"/>
      <c r="GA116" s="38"/>
      <c r="GB116" s="38"/>
      <c r="GC116" s="38"/>
      <c r="GD116" s="38"/>
      <c r="GE116" s="38"/>
      <c r="GF116" s="38"/>
      <c r="GG116" s="38"/>
      <c r="GH116" s="38"/>
      <c r="GI116" s="38"/>
      <c r="GJ116" s="38"/>
      <c r="GK116" s="38"/>
      <c r="GL116" s="38"/>
      <c r="GM116" s="38"/>
      <c r="GN116" s="38"/>
      <c r="GO116" s="38"/>
      <c r="GP116" s="38"/>
      <c r="GQ116" s="38"/>
      <c r="GR116" s="38"/>
      <c r="GS116" s="38"/>
      <c r="GT116" s="38"/>
      <c r="GU116" s="38"/>
      <c r="GV116" s="38"/>
      <c r="GW116" s="38"/>
      <c r="GX116" s="38"/>
      <c r="GY116" s="38"/>
      <c r="GZ116" s="38"/>
      <c r="HA116" s="38"/>
      <c r="HB116" s="38"/>
      <c r="HC116" s="38"/>
      <c r="HD116" s="38"/>
      <c r="HE116" s="38"/>
      <c r="HF116" s="38"/>
      <c r="HG116" s="38"/>
      <c r="HH116" s="38"/>
      <c r="HI116" s="38"/>
      <c r="HJ116" s="38"/>
      <c r="HK116" s="38"/>
      <c r="HL116" s="38"/>
      <c r="HM116" s="38"/>
      <c r="HN116" s="38"/>
      <c r="HO116" s="38"/>
      <c r="HP116" s="38"/>
      <c r="HQ116" s="38"/>
      <c r="HR116" s="38"/>
      <c r="HS116" s="38"/>
      <c r="HT116" s="38"/>
      <c r="HU116" s="38"/>
      <c r="HV116" s="38"/>
      <c r="HW116" s="38"/>
      <c r="HX116" s="38"/>
      <c r="HY116" s="38"/>
      <c r="HZ116" s="38"/>
      <c r="IA116" s="38"/>
      <c r="IB116" s="38"/>
      <c r="IC116" s="38"/>
      <c r="ID116" s="38"/>
      <c r="IE116" s="38"/>
      <c r="IF116" s="38"/>
      <c r="IG116" s="38"/>
    </row>
    <row r="117" spans="1:241" s="39" customFormat="1" ht="12.75" x14ac:dyDescent="0.2">
      <c r="A117" s="33" t="s">
        <v>200</v>
      </c>
      <c r="B117" s="34" t="s">
        <v>4</v>
      </c>
      <c r="C117" s="43">
        <v>109286</v>
      </c>
      <c r="D117" s="45"/>
      <c r="E117" s="44">
        <v>569048</v>
      </c>
      <c r="F117" s="45"/>
      <c r="G117" s="43">
        <f t="shared" si="3"/>
        <v>678334</v>
      </c>
      <c r="H117" s="43"/>
      <c r="I117" s="44">
        <v>116848</v>
      </c>
      <c r="J117" s="43"/>
      <c r="K117" s="44">
        <f>G117-I117</f>
        <v>561486</v>
      </c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  <c r="EU117" s="38"/>
      <c r="EV117" s="38"/>
      <c r="EW117" s="38"/>
      <c r="EX117" s="38"/>
      <c r="EY117" s="38"/>
      <c r="EZ117" s="38"/>
      <c r="FA117" s="38"/>
      <c r="FB117" s="38"/>
      <c r="FC117" s="38"/>
      <c r="FD117" s="38"/>
      <c r="FE117" s="38"/>
      <c r="FF117" s="38"/>
      <c r="FG117" s="38"/>
      <c r="FH117" s="38"/>
      <c r="FI117" s="38"/>
      <c r="FJ117" s="38"/>
      <c r="FK117" s="38"/>
      <c r="FL117" s="38"/>
      <c r="FM117" s="38"/>
      <c r="FN117" s="38"/>
      <c r="FO117" s="38"/>
      <c r="FP117" s="38"/>
      <c r="FQ117" s="38"/>
      <c r="FR117" s="38"/>
      <c r="FS117" s="38"/>
      <c r="FT117" s="38"/>
      <c r="FU117" s="38"/>
      <c r="FV117" s="38"/>
      <c r="FW117" s="38"/>
      <c r="FX117" s="38"/>
      <c r="FY117" s="38"/>
      <c r="FZ117" s="38"/>
      <c r="GA117" s="38"/>
      <c r="GB117" s="38"/>
      <c r="GC117" s="38"/>
      <c r="GD117" s="38"/>
      <c r="GE117" s="38"/>
      <c r="GF117" s="38"/>
      <c r="GG117" s="38"/>
      <c r="GH117" s="38"/>
      <c r="GI117" s="38"/>
      <c r="GJ117" s="38"/>
      <c r="GK117" s="38"/>
      <c r="GL117" s="38"/>
      <c r="GM117" s="38"/>
      <c r="GN117" s="38"/>
      <c r="GO117" s="38"/>
      <c r="GP117" s="38"/>
      <c r="GQ117" s="38"/>
      <c r="GR117" s="38"/>
      <c r="GS117" s="38"/>
      <c r="GT117" s="38"/>
      <c r="GU117" s="38"/>
      <c r="GV117" s="38"/>
      <c r="GW117" s="38"/>
      <c r="GX117" s="38"/>
      <c r="GY117" s="38"/>
      <c r="GZ117" s="38"/>
      <c r="HA117" s="38"/>
      <c r="HB117" s="38"/>
      <c r="HC117" s="38"/>
      <c r="HD117" s="38"/>
      <c r="HE117" s="38"/>
      <c r="HF117" s="38"/>
      <c r="HG117" s="38"/>
      <c r="HH117" s="38"/>
      <c r="HI117" s="38"/>
      <c r="HJ117" s="38"/>
      <c r="HK117" s="38"/>
      <c r="HL117" s="38"/>
      <c r="HM117" s="38"/>
      <c r="HN117" s="38"/>
      <c r="HO117" s="38"/>
      <c r="HP117" s="38"/>
      <c r="HQ117" s="38"/>
      <c r="HR117" s="38"/>
      <c r="HS117" s="38"/>
      <c r="HT117" s="38"/>
      <c r="HU117" s="38"/>
      <c r="HV117" s="38"/>
      <c r="HW117" s="38"/>
      <c r="HX117" s="38"/>
      <c r="HY117" s="38"/>
      <c r="HZ117" s="38"/>
      <c r="IA117" s="38"/>
      <c r="IB117" s="38"/>
      <c r="IC117" s="38"/>
      <c r="ID117" s="38"/>
      <c r="IE117" s="38"/>
      <c r="IF117" s="38"/>
      <c r="IG117" s="38"/>
    </row>
    <row r="118" spans="1:241" s="39" customFormat="1" ht="12" customHeight="1" x14ac:dyDescent="0.2">
      <c r="A118" s="33" t="s">
        <v>73</v>
      </c>
      <c r="B118" s="34" t="s">
        <v>4</v>
      </c>
      <c r="C118" s="43">
        <v>2418582</v>
      </c>
      <c r="D118" s="45"/>
      <c r="E118" s="44">
        <v>0</v>
      </c>
      <c r="F118" s="45"/>
      <c r="G118" s="43">
        <f t="shared" si="3"/>
        <v>2418582</v>
      </c>
      <c r="H118" s="43"/>
      <c r="I118" s="44">
        <v>2296463</v>
      </c>
      <c r="J118" s="43"/>
      <c r="K118" s="44">
        <f t="shared" si="5"/>
        <v>122119</v>
      </c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38"/>
      <c r="ED118" s="38"/>
      <c r="EE118" s="38"/>
      <c r="EF118" s="38"/>
      <c r="EG118" s="38"/>
      <c r="EH118" s="38"/>
      <c r="EI118" s="38"/>
      <c r="EJ118" s="38"/>
      <c r="EK118" s="38"/>
      <c r="EL118" s="38"/>
      <c r="EM118" s="38"/>
      <c r="EN118" s="38"/>
      <c r="EO118" s="38"/>
      <c r="EP118" s="38"/>
      <c r="EQ118" s="38"/>
      <c r="ER118" s="38"/>
      <c r="ES118" s="38"/>
      <c r="ET118" s="38"/>
      <c r="EU118" s="38"/>
      <c r="EV118" s="38"/>
      <c r="EW118" s="38"/>
      <c r="EX118" s="38"/>
      <c r="EY118" s="38"/>
      <c r="EZ118" s="38"/>
      <c r="FA118" s="38"/>
      <c r="FB118" s="38"/>
      <c r="FC118" s="38"/>
      <c r="FD118" s="38"/>
      <c r="FE118" s="38"/>
      <c r="FF118" s="38"/>
      <c r="FG118" s="38"/>
      <c r="FH118" s="38"/>
      <c r="FI118" s="38"/>
      <c r="FJ118" s="38"/>
      <c r="FK118" s="38"/>
      <c r="FL118" s="38"/>
      <c r="FM118" s="38"/>
      <c r="FN118" s="38"/>
      <c r="FO118" s="38"/>
      <c r="FP118" s="38"/>
      <c r="FQ118" s="38"/>
      <c r="FR118" s="38"/>
      <c r="FS118" s="38"/>
      <c r="FT118" s="38"/>
      <c r="FU118" s="38"/>
      <c r="FV118" s="38"/>
      <c r="FW118" s="38"/>
      <c r="FX118" s="38"/>
      <c r="FY118" s="38"/>
      <c r="FZ118" s="38"/>
      <c r="GA118" s="38"/>
      <c r="GB118" s="38"/>
      <c r="GC118" s="38"/>
      <c r="GD118" s="38"/>
      <c r="GE118" s="38"/>
      <c r="GF118" s="38"/>
      <c r="GG118" s="38"/>
      <c r="GH118" s="38"/>
      <c r="GI118" s="38"/>
      <c r="GJ118" s="38"/>
      <c r="GK118" s="38"/>
      <c r="GL118" s="38"/>
      <c r="GM118" s="38"/>
      <c r="GN118" s="38"/>
      <c r="GO118" s="38"/>
      <c r="GP118" s="38"/>
      <c r="GQ118" s="38"/>
      <c r="GR118" s="38"/>
      <c r="GS118" s="38"/>
      <c r="GT118" s="38"/>
      <c r="GU118" s="38"/>
      <c r="GV118" s="38"/>
      <c r="GW118" s="38"/>
      <c r="GX118" s="38"/>
      <c r="GY118" s="38"/>
      <c r="GZ118" s="38"/>
      <c r="HA118" s="38"/>
      <c r="HB118" s="38"/>
      <c r="HC118" s="38"/>
      <c r="HD118" s="38"/>
      <c r="HE118" s="38"/>
      <c r="HF118" s="38"/>
      <c r="HG118" s="38"/>
      <c r="HH118" s="38"/>
      <c r="HI118" s="38"/>
      <c r="HJ118" s="38"/>
      <c r="HK118" s="38"/>
      <c r="HL118" s="38"/>
      <c r="HM118" s="38"/>
      <c r="HN118" s="38"/>
      <c r="HO118" s="38"/>
      <c r="HP118" s="38"/>
      <c r="HQ118" s="38"/>
      <c r="HR118" s="38"/>
      <c r="HS118" s="38"/>
      <c r="HT118" s="38"/>
      <c r="HU118" s="38"/>
      <c r="HV118" s="38"/>
      <c r="HW118" s="38"/>
      <c r="HX118" s="38"/>
      <c r="HY118" s="38"/>
      <c r="HZ118" s="38"/>
      <c r="IA118" s="38"/>
      <c r="IB118" s="38"/>
      <c r="IC118" s="38"/>
      <c r="ID118" s="38"/>
      <c r="IE118" s="38"/>
      <c r="IF118" s="38"/>
      <c r="IG118" s="38"/>
    </row>
    <row r="119" spans="1:241" s="39" customFormat="1" ht="12.75" x14ac:dyDescent="0.2">
      <c r="A119" s="33" t="s">
        <v>74</v>
      </c>
      <c r="B119" s="34" t="s">
        <v>4</v>
      </c>
      <c r="C119" s="43">
        <v>3652415</v>
      </c>
      <c r="D119" s="45"/>
      <c r="E119" s="44">
        <v>0</v>
      </c>
      <c r="F119" s="45"/>
      <c r="G119" s="43">
        <f t="shared" si="3"/>
        <v>3652415</v>
      </c>
      <c r="H119" s="43"/>
      <c r="I119" s="44">
        <v>3320054</v>
      </c>
      <c r="J119" s="43"/>
      <c r="K119" s="44">
        <f t="shared" si="5"/>
        <v>332361</v>
      </c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8"/>
      <c r="DC119" s="38"/>
      <c r="DD119" s="38"/>
      <c r="DE119" s="38"/>
      <c r="DF119" s="38"/>
      <c r="DG119" s="38"/>
      <c r="DH119" s="38"/>
      <c r="DI119" s="38"/>
      <c r="DJ119" s="38"/>
      <c r="DK119" s="38"/>
      <c r="DL119" s="38"/>
      <c r="DM119" s="38"/>
      <c r="DN119" s="38"/>
      <c r="DO119" s="38"/>
      <c r="DP119" s="38"/>
      <c r="DQ119" s="38"/>
      <c r="DR119" s="38"/>
      <c r="DS119" s="38"/>
      <c r="DT119" s="38"/>
      <c r="DU119" s="38"/>
      <c r="DV119" s="38"/>
      <c r="DW119" s="38"/>
      <c r="DX119" s="38"/>
      <c r="DY119" s="38"/>
      <c r="DZ119" s="38"/>
      <c r="EA119" s="38"/>
      <c r="EB119" s="38"/>
      <c r="EC119" s="38"/>
      <c r="ED119" s="38"/>
      <c r="EE119" s="38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8"/>
      <c r="ER119" s="38"/>
      <c r="ES119" s="38"/>
      <c r="ET119" s="38"/>
      <c r="EU119" s="38"/>
      <c r="EV119" s="38"/>
      <c r="EW119" s="38"/>
      <c r="EX119" s="38"/>
      <c r="EY119" s="38"/>
      <c r="EZ119" s="38"/>
      <c r="FA119" s="38"/>
      <c r="FB119" s="38"/>
      <c r="FC119" s="38"/>
      <c r="FD119" s="38"/>
      <c r="FE119" s="38"/>
      <c r="FF119" s="38"/>
      <c r="FG119" s="38"/>
      <c r="FH119" s="38"/>
      <c r="FI119" s="38"/>
      <c r="FJ119" s="38"/>
      <c r="FK119" s="38"/>
      <c r="FL119" s="38"/>
      <c r="FM119" s="38"/>
      <c r="FN119" s="38"/>
      <c r="FO119" s="38"/>
      <c r="FP119" s="38"/>
      <c r="FQ119" s="38"/>
      <c r="FR119" s="38"/>
      <c r="FS119" s="38"/>
      <c r="FT119" s="38"/>
      <c r="FU119" s="38"/>
      <c r="FV119" s="38"/>
      <c r="FW119" s="38"/>
      <c r="FX119" s="38"/>
      <c r="FY119" s="38"/>
      <c r="FZ119" s="38"/>
      <c r="GA119" s="38"/>
      <c r="GB119" s="38"/>
      <c r="GC119" s="38"/>
      <c r="GD119" s="38"/>
      <c r="GE119" s="38"/>
      <c r="GF119" s="38"/>
      <c r="GG119" s="38"/>
      <c r="GH119" s="38"/>
      <c r="GI119" s="38"/>
      <c r="GJ119" s="38"/>
      <c r="GK119" s="38"/>
      <c r="GL119" s="38"/>
      <c r="GM119" s="38"/>
      <c r="GN119" s="38"/>
      <c r="GO119" s="38"/>
      <c r="GP119" s="38"/>
      <c r="GQ119" s="38"/>
      <c r="GR119" s="38"/>
      <c r="GS119" s="38"/>
      <c r="GT119" s="38"/>
      <c r="GU119" s="38"/>
      <c r="GV119" s="38"/>
      <c r="GW119" s="38"/>
      <c r="GX119" s="38"/>
      <c r="GY119" s="38"/>
      <c r="GZ119" s="38"/>
      <c r="HA119" s="38"/>
      <c r="HB119" s="38"/>
      <c r="HC119" s="38"/>
      <c r="HD119" s="38"/>
      <c r="HE119" s="38"/>
      <c r="HF119" s="38"/>
      <c r="HG119" s="38"/>
      <c r="HH119" s="38"/>
      <c r="HI119" s="38"/>
      <c r="HJ119" s="38"/>
      <c r="HK119" s="38"/>
      <c r="HL119" s="38"/>
      <c r="HM119" s="38"/>
      <c r="HN119" s="38"/>
      <c r="HO119" s="38"/>
      <c r="HP119" s="38"/>
      <c r="HQ119" s="38"/>
      <c r="HR119" s="38"/>
      <c r="HS119" s="38"/>
      <c r="HT119" s="38"/>
      <c r="HU119" s="38"/>
      <c r="HV119" s="38"/>
      <c r="HW119" s="38"/>
      <c r="HX119" s="38"/>
      <c r="HY119" s="38"/>
      <c r="HZ119" s="38"/>
      <c r="IA119" s="38"/>
      <c r="IB119" s="38"/>
      <c r="IC119" s="38"/>
      <c r="ID119" s="38"/>
      <c r="IE119" s="38"/>
      <c r="IF119" s="38"/>
      <c r="IG119" s="38"/>
    </row>
    <row r="120" spans="1:241" s="39" customFormat="1" ht="12" customHeight="1" x14ac:dyDescent="0.2">
      <c r="A120" s="33" t="s">
        <v>75</v>
      </c>
      <c r="B120" s="34" t="s">
        <v>4</v>
      </c>
      <c r="C120" s="43">
        <v>24741</v>
      </c>
      <c r="D120" s="45"/>
      <c r="E120" s="44">
        <v>-24741</v>
      </c>
      <c r="F120" s="45"/>
      <c r="G120" s="43">
        <f t="shared" si="3"/>
        <v>0</v>
      </c>
      <c r="H120" s="43"/>
      <c r="I120" s="44">
        <v>0</v>
      </c>
      <c r="J120" s="43"/>
      <c r="K120" s="44">
        <f t="shared" ref="K120:K159" si="6">G120-I120</f>
        <v>0</v>
      </c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  <c r="DB120" s="38"/>
      <c r="DC120" s="38"/>
      <c r="DD120" s="38"/>
      <c r="DE120" s="38"/>
      <c r="DF120" s="38"/>
      <c r="DG120" s="38"/>
      <c r="DH120" s="38"/>
      <c r="DI120" s="38"/>
      <c r="DJ120" s="38"/>
      <c r="DK120" s="38"/>
      <c r="DL120" s="38"/>
      <c r="DM120" s="38"/>
      <c r="DN120" s="38"/>
      <c r="DO120" s="38"/>
      <c r="DP120" s="38"/>
      <c r="DQ120" s="38"/>
      <c r="DR120" s="38"/>
      <c r="DS120" s="38"/>
      <c r="DT120" s="38"/>
      <c r="DU120" s="38"/>
      <c r="DV120" s="38"/>
      <c r="DW120" s="38"/>
      <c r="DX120" s="38"/>
      <c r="DY120" s="38"/>
      <c r="DZ120" s="38"/>
      <c r="EA120" s="38"/>
      <c r="EB120" s="38"/>
      <c r="EC120" s="38"/>
      <c r="ED120" s="38"/>
      <c r="EE120" s="38"/>
      <c r="EF120" s="38"/>
      <c r="EG120" s="38"/>
      <c r="EH120" s="38"/>
      <c r="EI120" s="38"/>
      <c r="EJ120" s="38"/>
      <c r="EK120" s="38"/>
      <c r="EL120" s="38"/>
      <c r="EM120" s="38"/>
      <c r="EN120" s="38"/>
      <c r="EO120" s="38"/>
      <c r="EP120" s="38"/>
      <c r="EQ120" s="38"/>
      <c r="ER120" s="38"/>
      <c r="ES120" s="38"/>
      <c r="ET120" s="38"/>
      <c r="EU120" s="38"/>
      <c r="EV120" s="38"/>
      <c r="EW120" s="38"/>
      <c r="EX120" s="38"/>
      <c r="EY120" s="38"/>
      <c r="EZ120" s="38"/>
      <c r="FA120" s="38"/>
      <c r="FB120" s="38"/>
      <c r="FC120" s="38"/>
      <c r="FD120" s="38"/>
      <c r="FE120" s="38"/>
      <c r="FF120" s="38"/>
      <c r="FG120" s="38"/>
      <c r="FH120" s="38"/>
      <c r="FI120" s="38"/>
      <c r="FJ120" s="38"/>
      <c r="FK120" s="38"/>
      <c r="FL120" s="38"/>
      <c r="FM120" s="38"/>
      <c r="FN120" s="38"/>
      <c r="FO120" s="38"/>
      <c r="FP120" s="38"/>
      <c r="FQ120" s="38"/>
      <c r="FR120" s="38"/>
      <c r="FS120" s="38"/>
      <c r="FT120" s="38"/>
      <c r="FU120" s="38"/>
      <c r="FV120" s="38"/>
      <c r="FW120" s="38"/>
      <c r="FX120" s="38"/>
      <c r="FY120" s="38"/>
      <c r="FZ120" s="38"/>
      <c r="GA120" s="38"/>
      <c r="GB120" s="38"/>
      <c r="GC120" s="38"/>
      <c r="GD120" s="38"/>
      <c r="GE120" s="38"/>
      <c r="GF120" s="38"/>
      <c r="GG120" s="38"/>
      <c r="GH120" s="38"/>
      <c r="GI120" s="38"/>
      <c r="GJ120" s="38"/>
      <c r="GK120" s="38"/>
      <c r="GL120" s="38"/>
      <c r="GM120" s="38"/>
      <c r="GN120" s="38"/>
      <c r="GO120" s="38"/>
      <c r="GP120" s="38"/>
      <c r="GQ120" s="38"/>
      <c r="GR120" s="38"/>
      <c r="GS120" s="38"/>
      <c r="GT120" s="38"/>
      <c r="GU120" s="38"/>
      <c r="GV120" s="38"/>
      <c r="GW120" s="38"/>
      <c r="GX120" s="38"/>
      <c r="GY120" s="38"/>
      <c r="GZ120" s="38"/>
      <c r="HA120" s="38"/>
      <c r="HB120" s="38"/>
      <c r="HC120" s="38"/>
      <c r="HD120" s="38"/>
      <c r="HE120" s="38"/>
      <c r="HF120" s="38"/>
      <c r="HG120" s="38"/>
      <c r="HH120" s="38"/>
      <c r="HI120" s="38"/>
      <c r="HJ120" s="38"/>
      <c r="HK120" s="38"/>
      <c r="HL120" s="38"/>
      <c r="HM120" s="38"/>
      <c r="HN120" s="38"/>
      <c r="HO120" s="38"/>
      <c r="HP120" s="38"/>
      <c r="HQ120" s="38"/>
      <c r="HR120" s="38"/>
      <c r="HS120" s="38"/>
      <c r="HT120" s="38"/>
      <c r="HU120" s="38"/>
      <c r="HV120" s="38"/>
      <c r="HW120" s="38"/>
      <c r="HX120" s="38"/>
      <c r="HY120" s="38"/>
      <c r="HZ120" s="38"/>
      <c r="IA120" s="38"/>
      <c r="IB120" s="38"/>
      <c r="IC120" s="38"/>
      <c r="ID120" s="38"/>
      <c r="IE120" s="38"/>
      <c r="IF120" s="38"/>
      <c r="IG120" s="38"/>
    </row>
    <row r="121" spans="1:241" s="39" customFormat="1" ht="12" customHeight="1" x14ac:dyDescent="0.2">
      <c r="A121" s="33" t="s">
        <v>208</v>
      </c>
      <c r="B121" s="34"/>
      <c r="C121" s="43">
        <v>788700</v>
      </c>
      <c r="D121" s="45"/>
      <c r="E121" s="44">
        <v>0</v>
      </c>
      <c r="F121" s="45"/>
      <c r="G121" s="43">
        <f t="shared" si="3"/>
        <v>788700</v>
      </c>
      <c r="H121" s="43"/>
      <c r="I121" s="44">
        <v>138023</v>
      </c>
      <c r="J121" s="43"/>
      <c r="K121" s="44">
        <f t="shared" si="6"/>
        <v>650677</v>
      </c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  <c r="DB121" s="38"/>
      <c r="DC121" s="38"/>
      <c r="DD121" s="38"/>
      <c r="DE121" s="38"/>
      <c r="DF121" s="38"/>
      <c r="DG121" s="38"/>
      <c r="DH121" s="38"/>
      <c r="DI121" s="38"/>
      <c r="DJ121" s="38"/>
      <c r="DK121" s="38"/>
      <c r="DL121" s="38"/>
      <c r="DM121" s="38"/>
      <c r="DN121" s="38"/>
      <c r="DO121" s="38"/>
      <c r="DP121" s="38"/>
      <c r="DQ121" s="38"/>
      <c r="DR121" s="38"/>
      <c r="DS121" s="38"/>
      <c r="DT121" s="38"/>
      <c r="DU121" s="38"/>
      <c r="DV121" s="38"/>
      <c r="DW121" s="38"/>
      <c r="DX121" s="38"/>
      <c r="DY121" s="38"/>
      <c r="DZ121" s="38"/>
      <c r="EA121" s="38"/>
      <c r="EB121" s="38"/>
      <c r="EC121" s="38"/>
      <c r="ED121" s="38"/>
      <c r="EE121" s="38"/>
      <c r="EF121" s="38"/>
      <c r="EG121" s="38"/>
      <c r="EH121" s="38"/>
      <c r="EI121" s="38"/>
      <c r="EJ121" s="38"/>
      <c r="EK121" s="38"/>
      <c r="EL121" s="38"/>
      <c r="EM121" s="38"/>
      <c r="EN121" s="38"/>
      <c r="EO121" s="38"/>
      <c r="EP121" s="38"/>
      <c r="EQ121" s="38"/>
      <c r="ER121" s="38"/>
      <c r="ES121" s="38"/>
      <c r="ET121" s="38"/>
      <c r="EU121" s="38"/>
      <c r="EV121" s="38"/>
      <c r="EW121" s="38"/>
      <c r="EX121" s="38"/>
      <c r="EY121" s="38"/>
      <c r="EZ121" s="38"/>
      <c r="FA121" s="38"/>
      <c r="FB121" s="38"/>
      <c r="FC121" s="38"/>
      <c r="FD121" s="38"/>
      <c r="FE121" s="38"/>
      <c r="FF121" s="38"/>
      <c r="FG121" s="38"/>
      <c r="FH121" s="38"/>
      <c r="FI121" s="38"/>
      <c r="FJ121" s="38"/>
      <c r="FK121" s="38"/>
      <c r="FL121" s="38"/>
      <c r="FM121" s="38"/>
      <c r="FN121" s="38"/>
      <c r="FO121" s="38"/>
      <c r="FP121" s="38"/>
      <c r="FQ121" s="38"/>
      <c r="FR121" s="38"/>
      <c r="FS121" s="38"/>
      <c r="FT121" s="38"/>
      <c r="FU121" s="38"/>
      <c r="FV121" s="38"/>
      <c r="FW121" s="38"/>
      <c r="FX121" s="38"/>
      <c r="FY121" s="38"/>
      <c r="FZ121" s="38"/>
      <c r="GA121" s="38"/>
      <c r="GB121" s="38"/>
      <c r="GC121" s="38"/>
      <c r="GD121" s="38"/>
      <c r="GE121" s="38"/>
      <c r="GF121" s="38"/>
      <c r="GG121" s="38"/>
      <c r="GH121" s="38"/>
      <c r="GI121" s="38"/>
      <c r="GJ121" s="38"/>
      <c r="GK121" s="38"/>
      <c r="GL121" s="38"/>
      <c r="GM121" s="38"/>
      <c r="GN121" s="38"/>
      <c r="GO121" s="38"/>
      <c r="GP121" s="38"/>
      <c r="GQ121" s="38"/>
      <c r="GR121" s="38"/>
      <c r="GS121" s="38"/>
      <c r="GT121" s="38"/>
      <c r="GU121" s="38"/>
      <c r="GV121" s="38"/>
      <c r="GW121" s="38"/>
      <c r="GX121" s="38"/>
      <c r="GY121" s="38"/>
      <c r="GZ121" s="38"/>
      <c r="HA121" s="38"/>
      <c r="HB121" s="38"/>
      <c r="HC121" s="38"/>
      <c r="HD121" s="38"/>
      <c r="HE121" s="38"/>
      <c r="HF121" s="38"/>
      <c r="HG121" s="38"/>
      <c r="HH121" s="38"/>
      <c r="HI121" s="38"/>
      <c r="HJ121" s="38"/>
      <c r="HK121" s="38"/>
      <c r="HL121" s="38"/>
      <c r="HM121" s="38"/>
      <c r="HN121" s="38"/>
      <c r="HO121" s="38"/>
      <c r="HP121" s="38"/>
      <c r="HQ121" s="38"/>
      <c r="HR121" s="38"/>
      <c r="HS121" s="38"/>
      <c r="HT121" s="38"/>
      <c r="HU121" s="38"/>
      <c r="HV121" s="38"/>
      <c r="HW121" s="38"/>
      <c r="HX121" s="38"/>
      <c r="HY121" s="38"/>
      <c r="HZ121" s="38"/>
      <c r="IA121" s="38"/>
      <c r="IB121" s="38"/>
      <c r="IC121" s="38"/>
      <c r="ID121" s="38"/>
      <c r="IE121" s="38"/>
      <c r="IF121" s="38"/>
      <c r="IG121" s="38"/>
    </row>
    <row r="122" spans="1:241" s="39" customFormat="1" ht="12.75" x14ac:dyDescent="0.2">
      <c r="A122" s="33" t="s">
        <v>76</v>
      </c>
      <c r="B122" s="34" t="s">
        <v>4</v>
      </c>
      <c r="C122" s="43">
        <v>4192668</v>
      </c>
      <c r="D122" s="45"/>
      <c r="E122" s="44">
        <v>276506</v>
      </c>
      <c r="F122" s="45"/>
      <c r="G122" s="43">
        <f t="shared" si="3"/>
        <v>4469174</v>
      </c>
      <c r="H122" s="43"/>
      <c r="I122" s="44">
        <v>2388609</v>
      </c>
      <c r="J122" s="43"/>
      <c r="K122" s="44">
        <f t="shared" si="6"/>
        <v>2080565</v>
      </c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  <c r="DB122" s="38"/>
      <c r="DC122" s="38"/>
      <c r="DD122" s="38"/>
      <c r="DE122" s="38"/>
      <c r="DF122" s="38"/>
      <c r="DG122" s="38"/>
      <c r="DH122" s="38"/>
      <c r="DI122" s="38"/>
      <c r="DJ122" s="38"/>
      <c r="DK122" s="38"/>
      <c r="DL122" s="38"/>
      <c r="DM122" s="38"/>
      <c r="DN122" s="38"/>
      <c r="DO122" s="38"/>
      <c r="DP122" s="38"/>
      <c r="DQ122" s="38"/>
      <c r="DR122" s="38"/>
      <c r="DS122" s="38"/>
      <c r="DT122" s="38"/>
      <c r="DU122" s="38"/>
      <c r="DV122" s="38"/>
      <c r="DW122" s="38"/>
      <c r="DX122" s="38"/>
      <c r="DY122" s="38"/>
      <c r="DZ122" s="38"/>
      <c r="EA122" s="38"/>
      <c r="EB122" s="38"/>
      <c r="EC122" s="38"/>
      <c r="ED122" s="38"/>
      <c r="EE122" s="38"/>
      <c r="EF122" s="38"/>
      <c r="EG122" s="38"/>
      <c r="EH122" s="38"/>
      <c r="EI122" s="38"/>
      <c r="EJ122" s="38"/>
      <c r="EK122" s="38"/>
      <c r="EL122" s="38"/>
      <c r="EM122" s="38"/>
      <c r="EN122" s="38"/>
      <c r="EO122" s="38"/>
      <c r="EP122" s="38"/>
      <c r="EQ122" s="38"/>
      <c r="ER122" s="38"/>
      <c r="ES122" s="38"/>
      <c r="ET122" s="38"/>
      <c r="EU122" s="38"/>
      <c r="EV122" s="38"/>
      <c r="EW122" s="38"/>
      <c r="EX122" s="38"/>
      <c r="EY122" s="38"/>
      <c r="EZ122" s="38"/>
      <c r="FA122" s="38"/>
      <c r="FB122" s="38"/>
      <c r="FC122" s="38"/>
      <c r="FD122" s="38"/>
      <c r="FE122" s="38"/>
      <c r="FF122" s="38"/>
      <c r="FG122" s="38"/>
      <c r="FH122" s="38"/>
      <c r="FI122" s="38"/>
      <c r="FJ122" s="38"/>
      <c r="FK122" s="38"/>
      <c r="FL122" s="38"/>
      <c r="FM122" s="38"/>
      <c r="FN122" s="38"/>
      <c r="FO122" s="38"/>
      <c r="FP122" s="38"/>
      <c r="FQ122" s="38"/>
      <c r="FR122" s="38"/>
      <c r="FS122" s="38"/>
      <c r="FT122" s="38"/>
      <c r="FU122" s="38"/>
      <c r="FV122" s="38"/>
      <c r="FW122" s="38"/>
      <c r="FX122" s="38"/>
      <c r="FY122" s="38"/>
      <c r="FZ122" s="38"/>
      <c r="GA122" s="38"/>
      <c r="GB122" s="38"/>
      <c r="GC122" s="38"/>
      <c r="GD122" s="38"/>
      <c r="GE122" s="38"/>
      <c r="GF122" s="38"/>
      <c r="GG122" s="38"/>
      <c r="GH122" s="38"/>
      <c r="GI122" s="38"/>
      <c r="GJ122" s="38"/>
      <c r="GK122" s="38"/>
      <c r="GL122" s="38"/>
      <c r="GM122" s="38"/>
      <c r="GN122" s="38"/>
      <c r="GO122" s="38"/>
      <c r="GP122" s="38"/>
      <c r="GQ122" s="38"/>
      <c r="GR122" s="38"/>
      <c r="GS122" s="38"/>
      <c r="GT122" s="38"/>
      <c r="GU122" s="38"/>
      <c r="GV122" s="38"/>
      <c r="GW122" s="38"/>
      <c r="GX122" s="38"/>
      <c r="GY122" s="38"/>
      <c r="GZ122" s="38"/>
      <c r="HA122" s="38"/>
      <c r="HB122" s="38"/>
      <c r="HC122" s="38"/>
      <c r="HD122" s="38"/>
      <c r="HE122" s="38"/>
      <c r="HF122" s="38"/>
      <c r="HG122" s="38"/>
      <c r="HH122" s="38"/>
      <c r="HI122" s="38"/>
      <c r="HJ122" s="38"/>
      <c r="HK122" s="38"/>
      <c r="HL122" s="38"/>
      <c r="HM122" s="38"/>
      <c r="HN122" s="38"/>
      <c r="HO122" s="38"/>
      <c r="HP122" s="38"/>
      <c r="HQ122" s="38"/>
      <c r="HR122" s="38"/>
      <c r="HS122" s="38"/>
      <c r="HT122" s="38"/>
      <c r="HU122" s="38"/>
      <c r="HV122" s="38"/>
      <c r="HW122" s="38"/>
      <c r="HX122" s="38"/>
      <c r="HY122" s="38"/>
      <c r="HZ122" s="38"/>
      <c r="IA122" s="38"/>
      <c r="IB122" s="38"/>
      <c r="IC122" s="38"/>
      <c r="ID122" s="38"/>
      <c r="IE122" s="38"/>
      <c r="IF122" s="38"/>
      <c r="IG122" s="38"/>
    </row>
    <row r="123" spans="1:241" s="39" customFormat="1" ht="12.75" x14ac:dyDescent="0.2">
      <c r="A123" s="33" t="s">
        <v>201</v>
      </c>
      <c r="B123" s="34" t="s">
        <v>4</v>
      </c>
      <c r="C123" s="43">
        <v>232567</v>
      </c>
      <c r="D123" s="45"/>
      <c r="E123" s="44">
        <v>0</v>
      </c>
      <c r="F123" s="45"/>
      <c r="G123" s="43">
        <f t="shared" si="3"/>
        <v>232567</v>
      </c>
      <c r="H123" s="43"/>
      <c r="I123" s="44">
        <v>232567</v>
      </c>
      <c r="J123" s="43"/>
      <c r="K123" s="44">
        <f>G123-I123</f>
        <v>0</v>
      </c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  <c r="DB123" s="38"/>
      <c r="DC123" s="38"/>
      <c r="DD123" s="38"/>
      <c r="DE123" s="38"/>
      <c r="DF123" s="38"/>
      <c r="DG123" s="38"/>
      <c r="DH123" s="38"/>
      <c r="DI123" s="38"/>
      <c r="DJ123" s="38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38"/>
      <c r="ED123" s="38"/>
      <c r="EE123" s="38"/>
      <c r="EF123" s="38"/>
      <c r="EG123" s="38"/>
      <c r="EH123" s="38"/>
      <c r="EI123" s="38"/>
      <c r="EJ123" s="38"/>
      <c r="EK123" s="38"/>
      <c r="EL123" s="38"/>
      <c r="EM123" s="38"/>
      <c r="EN123" s="38"/>
      <c r="EO123" s="38"/>
      <c r="EP123" s="38"/>
      <c r="EQ123" s="38"/>
      <c r="ER123" s="38"/>
      <c r="ES123" s="38"/>
      <c r="ET123" s="38"/>
      <c r="EU123" s="38"/>
      <c r="EV123" s="38"/>
      <c r="EW123" s="38"/>
      <c r="EX123" s="38"/>
      <c r="EY123" s="38"/>
      <c r="EZ123" s="38"/>
      <c r="FA123" s="38"/>
      <c r="FB123" s="38"/>
      <c r="FC123" s="38"/>
      <c r="FD123" s="38"/>
      <c r="FE123" s="38"/>
      <c r="FF123" s="38"/>
      <c r="FG123" s="38"/>
      <c r="FH123" s="38"/>
      <c r="FI123" s="38"/>
      <c r="FJ123" s="38"/>
      <c r="FK123" s="38"/>
      <c r="FL123" s="38"/>
      <c r="FM123" s="38"/>
      <c r="FN123" s="38"/>
      <c r="FO123" s="38"/>
      <c r="FP123" s="38"/>
      <c r="FQ123" s="38"/>
      <c r="FR123" s="38"/>
      <c r="FS123" s="38"/>
      <c r="FT123" s="38"/>
      <c r="FU123" s="38"/>
      <c r="FV123" s="38"/>
      <c r="FW123" s="38"/>
      <c r="FX123" s="38"/>
      <c r="FY123" s="38"/>
      <c r="FZ123" s="38"/>
      <c r="GA123" s="38"/>
      <c r="GB123" s="38"/>
      <c r="GC123" s="38"/>
      <c r="GD123" s="38"/>
      <c r="GE123" s="38"/>
      <c r="GF123" s="38"/>
      <c r="GG123" s="38"/>
      <c r="GH123" s="38"/>
      <c r="GI123" s="38"/>
      <c r="GJ123" s="38"/>
      <c r="GK123" s="38"/>
      <c r="GL123" s="38"/>
      <c r="GM123" s="38"/>
      <c r="GN123" s="38"/>
      <c r="GO123" s="38"/>
      <c r="GP123" s="38"/>
      <c r="GQ123" s="38"/>
      <c r="GR123" s="38"/>
      <c r="GS123" s="38"/>
      <c r="GT123" s="38"/>
      <c r="GU123" s="38"/>
      <c r="GV123" s="38"/>
      <c r="GW123" s="38"/>
      <c r="GX123" s="38"/>
      <c r="GY123" s="38"/>
      <c r="GZ123" s="38"/>
      <c r="HA123" s="38"/>
      <c r="HB123" s="38"/>
      <c r="HC123" s="38"/>
      <c r="HD123" s="38"/>
      <c r="HE123" s="38"/>
      <c r="HF123" s="38"/>
      <c r="HG123" s="38"/>
      <c r="HH123" s="38"/>
      <c r="HI123" s="38"/>
      <c r="HJ123" s="38"/>
      <c r="HK123" s="38"/>
      <c r="HL123" s="38"/>
      <c r="HM123" s="38"/>
      <c r="HN123" s="38"/>
      <c r="HO123" s="38"/>
      <c r="HP123" s="38"/>
      <c r="HQ123" s="38"/>
      <c r="HR123" s="38"/>
      <c r="HS123" s="38"/>
      <c r="HT123" s="38"/>
      <c r="HU123" s="38"/>
      <c r="HV123" s="38"/>
      <c r="HW123" s="38"/>
      <c r="HX123" s="38"/>
      <c r="HY123" s="38"/>
      <c r="HZ123" s="38"/>
      <c r="IA123" s="38"/>
      <c r="IB123" s="38"/>
      <c r="IC123" s="38"/>
      <c r="ID123" s="38"/>
      <c r="IE123" s="38"/>
      <c r="IF123" s="38"/>
      <c r="IG123" s="38"/>
    </row>
    <row r="124" spans="1:241" s="39" customFormat="1" ht="12.75" x14ac:dyDescent="0.2">
      <c r="A124" s="33" t="s">
        <v>77</v>
      </c>
      <c r="B124" s="34" t="s">
        <v>4</v>
      </c>
      <c r="C124" s="43">
        <v>6613060</v>
      </c>
      <c r="D124" s="45"/>
      <c r="E124" s="44">
        <v>1397598</v>
      </c>
      <c r="F124" s="45"/>
      <c r="G124" s="43">
        <f t="shared" si="3"/>
        <v>8010658</v>
      </c>
      <c r="H124" s="43"/>
      <c r="I124" s="44">
        <v>4161812</v>
      </c>
      <c r="J124" s="43"/>
      <c r="K124" s="44">
        <f t="shared" si="6"/>
        <v>3848846</v>
      </c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  <c r="DB124" s="38"/>
      <c r="DC124" s="38"/>
      <c r="DD124" s="38"/>
      <c r="DE124" s="38"/>
      <c r="DF124" s="38"/>
      <c r="DG124" s="38"/>
      <c r="DH124" s="38"/>
      <c r="DI124" s="38"/>
      <c r="DJ124" s="38"/>
      <c r="DK124" s="38"/>
      <c r="DL124" s="38"/>
      <c r="DM124" s="38"/>
      <c r="DN124" s="38"/>
      <c r="DO124" s="38"/>
      <c r="DP124" s="38"/>
      <c r="DQ124" s="38"/>
      <c r="DR124" s="38"/>
      <c r="DS124" s="38"/>
      <c r="DT124" s="38"/>
      <c r="DU124" s="38"/>
      <c r="DV124" s="38"/>
      <c r="DW124" s="38"/>
      <c r="DX124" s="38"/>
      <c r="DY124" s="38"/>
      <c r="DZ124" s="38"/>
      <c r="EA124" s="38"/>
      <c r="EB124" s="38"/>
      <c r="EC124" s="38"/>
      <c r="ED124" s="38"/>
      <c r="EE124" s="38"/>
      <c r="EF124" s="38"/>
      <c r="EG124" s="38"/>
      <c r="EH124" s="38"/>
      <c r="EI124" s="38"/>
      <c r="EJ124" s="38"/>
      <c r="EK124" s="38"/>
      <c r="EL124" s="38"/>
      <c r="EM124" s="38"/>
      <c r="EN124" s="38"/>
      <c r="EO124" s="38"/>
      <c r="EP124" s="38"/>
      <c r="EQ124" s="38"/>
      <c r="ER124" s="38"/>
      <c r="ES124" s="38"/>
      <c r="ET124" s="38"/>
      <c r="EU124" s="38"/>
      <c r="EV124" s="38"/>
      <c r="EW124" s="38"/>
      <c r="EX124" s="38"/>
      <c r="EY124" s="38"/>
      <c r="EZ124" s="38"/>
      <c r="FA124" s="38"/>
      <c r="FB124" s="38"/>
      <c r="FC124" s="38"/>
      <c r="FD124" s="38"/>
      <c r="FE124" s="38"/>
      <c r="FF124" s="38"/>
      <c r="FG124" s="38"/>
      <c r="FH124" s="38"/>
      <c r="FI124" s="38"/>
      <c r="FJ124" s="38"/>
      <c r="FK124" s="38"/>
      <c r="FL124" s="38"/>
      <c r="FM124" s="38"/>
      <c r="FN124" s="38"/>
      <c r="FO124" s="38"/>
      <c r="FP124" s="38"/>
      <c r="FQ124" s="38"/>
      <c r="FR124" s="38"/>
      <c r="FS124" s="38"/>
      <c r="FT124" s="38"/>
      <c r="FU124" s="38"/>
      <c r="FV124" s="38"/>
      <c r="FW124" s="38"/>
      <c r="FX124" s="38"/>
      <c r="FY124" s="38"/>
      <c r="FZ124" s="38"/>
      <c r="GA124" s="38"/>
      <c r="GB124" s="38"/>
      <c r="GC124" s="38"/>
      <c r="GD124" s="38"/>
      <c r="GE124" s="38"/>
      <c r="GF124" s="38"/>
      <c r="GG124" s="38"/>
      <c r="GH124" s="38"/>
      <c r="GI124" s="38"/>
      <c r="GJ124" s="38"/>
      <c r="GK124" s="38"/>
      <c r="GL124" s="38"/>
      <c r="GM124" s="38"/>
      <c r="GN124" s="38"/>
      <c r="GO124" s="38"/>
      <c r="GP124" s="38"/>
      <c r="GQ124" s="38"/>
      <c r="GR124" s="38"/>
      <c r="GS124" s="38"/>
      <c r="GT124" s="38"/>
      <c r="GU124" s="38"/>
      <c r="GV124" s="38"/>
      <c r="GW124" s="38"/>
      <c r="GX124" s="38"/>
      <c r="GY124" s="38"/>
      <c r="GZ124" s="38"/>
      <c r="HA124" s="38"/>
      <c r="HB124" s="38"/>
      <c r="HC124" s="38"/>
      <c r="HD124" s="38"/>
      <c r="HE124" s="38"/>
      <c r="HF124" s="38"/>
      <c r="HG124" s="38"/>
      <c r="HH124" s="38"/>
      <c r="HI124" s="38"/>
      <c r="HJ124" s="38"/>
      <c r="HK124" s="38"/>
      <c r="HL124" s="38"/>
      <c r="HM124" s="38"/>
      <c r="HN124" s="38"/>
      <c r="HO124" s="38"/>
      <c r="HP124" s="38"/>
      <c r="HQ124" s="38"/>
      <c r="HR124" s="38"/>
      <c r="HS124" s="38"/>
      <c r="HT124" s="38"/>
      <c r="HU124" s="38"/>
      <c r="HV124" s="38"/>
      <c r="HW124" s="38"/>
      <c r="HX124" s="38"/>
      <c r="HY124" s="38"/>
      <c r="HZ124" s="38"/>
      <c r="IA124" s="38"/>
      <c r="IB124" s="38"/>
      <c r="IC124" s="38"/>
      <c r="ID124" s="38"/>
      <c r="IE124" s="38"/>
      <c r="IF124" s="38"/>
      <c r="IG124" s="38"/>
    </row>
    <row r="125" spans="1:241" s="39" customFormat="1" ht="12" customHeight="1" x14ac:dyDescent="0.2">
      <c r="A125" s="33" t="s">
        <v>78</v>
      </c>
      <c r="B125" s="34" t="s">
        <v>4</v>
      </c>
      <c r="C125" s="43">
        <v>435420</v>
      </c>
      <c r="D125" s="45"/>
      <c r="E125" s="44">
        <v>0</v>
      </c>
      <c r="F125" s="45"/>
      <c r="G125" s="43">
        <f t="shared" si="3"/>
        <v>435420</v>
      </c>
      <c r="H125" s="43"/>
      <c r="I125" s="44">
        <v>435420</v>
      </c>
      <c r="J125" s="43"/>
      <c r="K125" s="44">
        <f t="shared" si="6"/>
        <v>0</v>
      </c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  <c r="DB125" s="38"/>
      <c r="DC125" s="38"/>
      <c r="DD125" s="38"/>
      <c r="DE125" s="38"/>
      <c r="DF125" s="38"/>
      <c r="DG125" s="38"/>
      <c r="DH125" s="38"/>
      <c r="DI125" s="38"/>
      <c r="DJ125" s="38"/>
      <c r="DK125" s="38"/>
      <c r="DL125" s="38"/>
      <c r="DM125" s="38"/>
      <c r="DN125" s="38"/>
      <c r="DO125" s="38"/>
      <c r="DP125" s="38"/>
      <c r="DQ125" s="38"/>
      <c r="DR125" s="38"/>
      <c r="DS125" s="38"/>
      <c r="DT125" s="38"/>
      <c r="DU125" s="38"/>
      <c r="DV125" s="38"/>
      <c r="DW125" s="38"/>
      <c r="DX125" s="38"/>
      <c r="DY125" s="38"/>
      <c r="DZ125" s="38"/>
      <c r="EA125" s="38"/>
      <c r="EB125" s="38"/>
      <c r="EC125" s="38"/>
      <c r="ED125" s="38"/>
      <c r="EE125" s="38"/>
      <c r="EF125" s="38"/>
      <c r="EG125" s="38"/>
      <c r="EH125" s="38"/>
      <c r="EI125" s="38"/>
      <c r="EJ125" s="38"/>
      <c r="EK125" s="38"/>
      <c r="EL125" s="38"/>
      <c r="EM125" s="38"/>
      <c r="EN125" s="38"/>
      <c r="EO125" s="38"/>
      <c r="EP125" s="38"/>
      <c r="EQ125" s="38"/>
      <c r="ER125" s="38"/>
      <c r="ES125" s="38"/>
      <c r="ET125" s="38"/>
      <c r="EU125" s="38"/>
      <c r="EV125" s="38"/>
      <c r="EW125" s="38"/>
      <c r="EX125" s="38"/>
      <c r="EY125" s="38"/>
      <c r="EZ125" s="38"/>
      <c r="FA125" s="38"/>
      <c r="FB125" s="38"/>
      <c r="FC125" s="38"/>
      <c r="FD125" s="38"/>
      <c r="FE125" s="38"/>
      <c r="FF125" s="38"/>
      <c r="FG125" s="38"/>
      <c r="FH125" s="38"/>
      <c r="FI125" s="38"/>
      <c r="FJ125" s="38"/>
      <c r="FK125" s="38"/>
      <c r="FL125" s="38"/>
      <c r="FM125" s="38"/>
      <c r="FN125" s="38"/>
      <c r="FO125" s="38"/>
      <c r="FP125" s="38"/>
      <c r="FQ125" s="38"/>
      <c r="FR125" s="38"/>
      <c r="FS125" s="38"/>
      <c r="FT125" s="38"/>
      <c r="FU125" s="38"/>
      <c r="FV125" s="38"/>
      <c r="FW125" s="38"/>
      <c r="FX125" s="38"/>
      <c r="FY125" s="38"/>
      <c r="FZ125" s="38"/>
      <c r="GA125" s="38"/>
      <c r="GB125" s="38"/>
      <c r="GC125" s="38"/>
      <c r="GD125" s="38"/>
      <c r="GE125" s="38"/>
      <c r="GF125" s="38"/>
      <c r="GG125" s="38"/>
      <c r="GH125" s="38"/>
      <c r="GI125" s="38"/>
      <c r="GJ125" s="38"/>
      <c r="GK125" s="38"/>
      <c r="GL125" s="38"/>
      <c r="GM125" s="38"/>
      <c r="GN125" s="38"/>
      <c r="GO125" s="38"/>
      <c r="GP125" s="38"/>
      <c r="GQ125" s="38"/>
      <c r="GR125" s="38"/>
      <c r="GS125" s="38"/>
      <c r="GT125" s="38"/>
      <c r="GU125" s="38"/>
      <c r="GV125" s="38"/>
      <c r="GW125" s="38"/>
      <c r="GX125" s="38"/>
      <c r="GY125" s="38"/>
      <c r="GZ125" s="38"/>
      <c r="HA125" s="38"/>
      <c r="HB125" s="38"/>
      <c r="HC125" s="38"/>
      <c r="HD125" s="38"/>
      <c r="HE125" s="38"/>
      <c r="HF125" s="38"/>
      <c r="HG125" s="38"/>
      <c r="HH125" s="38"/>
      <c r="HI125" s="38"/>
      <c r="HJ125" s="38"/>
      <c r="HK125" s="38"/>
      <c r="HL125" s="38"/>
      <c r="HM125" s="38"/>
      <c r="HN125" s="38"/>
      <c r="HO125" s="38"/>
      <c r="HP125" s="38"/>
      <c r="HQ125" s="38"/>
      <c r="HR125" s="38"/>
      <c r="HS125" s="38"/>
      <c r="HT125" s="38"/>
      <c r="HU125" s="38"/>
      <c r="HV125" s="38"/>
      <c r="HW125" s="38"/>
      <c r="HX125" s="38"/>
      <c r="HY125" s="38"/>
      <c r="HZ125" s="38"/>
      <c r="IA125" s="38"/>
      <c r="IB125" s="38"/>
      <c r="IC125" s="38"/>
      <c r="ID125" s="38"/>
      <c r="IE125" s="38"/>
      <c r="IF125" s="38"/>
      <c r="IG125" s="38"/>
    </row>
    <row r="126" spans="1:241" s="39" customFormat="1" ht="12.75" x14ac:dyDescent="0.2">
      <c r="A126" s="33" t="s">
        <v>177</v>
      </c>
      <c r="B126" s="34"/>
      <c r="C126" s="43">
        <v>2640294</v>
      </c>
      <c r="D126" s="45"/>
      <c r="E126" s="44">
        <v>0</v>
      </c>
      <c r="F126" s="45"/>
      <c r="G126" s="43">
        <f t="shared" si="3"/>
        <v>2640294</v>
      </c>
      <c r="H126" s="43"/>
      <c r="I126" s="44">
        <v>308461</v>
      </c>
      <c r="J126" s="43"/>
      <c r="K126" s="44">
        <f>G126-I126</f>
        <v>2331833</v>
      </c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  <c r="DB126" s="38"/>
      <c r="DC126" s="38"/>
      <c r="DD126" s="38"/>
      <c r="DE126" s="38"/>
      <c r="DF126" s="38"/>
      <c r="DG126" s="38"/>
      <c r="DH126" s="38"/>
      <c r="DI126" s="38"/>
      <c r="DJ126" s="38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38"/>
      <c r="EC126" s="38"/>
      <c r="ED126" s="38"/>
      <c r="EE126" s="38"/>
      <c r="EF126" s="38"/>
      <c r="EG126" s="38"/>
      <c r="EH126" s="38"/>
      <c r="EI126" s="38"/>
      <c r="EJ126" s="38"/>
      <c r="EK126" s="38"/>
      <c r="EL126" s="38"/>
      <c r="EM126" s="38"/>
      <c r="EN126" s="38"/>
      <c r="EO126" s="38"/>
      <c r="EP126" s="38"/>
      <c r="EQ126" s="38"/>
      <c r="ER126" s="38"/>
      <c r="ES126" s="38"/>
      <c r="ET126" s="38"/>
      <c r="EU126" s="38"/>
      <c r="EV126" s="38"/>
      <c r="EW126" s="38"/>
      <c r="EX126" s="38"/>
      <c r="EY126" s="38"/>
      <c r="EZ126" s="38"/>
      <c r="FA126" s="38"/>
      <c r="FB126" s="38"/>
      <c r="FC126" s="38"/>
      <c r="FD126" s="38"/>
      <c r="FE126" s="38"/>
      <c r="FF126" s="38"/>
      <c r="FG126" s="38"/>
      <c r="FH126" s="38"/>
      <c r="FI126" s="38"/>
      <c r="FJ126" s="38"/>
      <c r="FK126" s="38"/>
      <c r="FL126" s="38"/>
      <c r="FM126" s="38"/>
      <c r="FN126" s="38"/>
      <c r="FO126" s="38"/>
      <c r="FP126" s="38"/>
      <c r="FQ126" s="38"/>
      <c r="FR126" s="38"/>
      <c r="FS126" s="38"/>
      <c r="FT126" s="38"/>
      <c r="FU126" s="38"/>
      <c r="FV126" s="38"/>
      <c r="FW126" s="38"/>
      <c r="FX126" s="38"/>
      <c r="FY126" s="38"/>
      <c r="FZ126" s="38"/>
      <c r="GA126" s="38"/>
      <c r="GB126" s="38"/>
      <c r="GC126" s="38"/>
      <c r="GD126" s="38"/>
      <c r="GE126" s="38"/>
      <c r="GF126" s="38"/>
      <c r="GG126" s="38"/>
      <c r="GH126" s="38"/>
      <c r="GI126" s="38"/>
      <c r="GJ126" s="38"/>
      <c r="GK126" s="38"/>
      <c r="GL126" s="38"/>
      <c r="GM126" s="38"/>
      <c r="GN126" s="38"/>
      <c r="GO126" s="38"/>
      <c r="GP126" s="38"/>
      <c r="GQ126" s="38"/>
      <c r="GR126" s="38"/>
      <c r="GS126" s="38"/>
      <c r="GT126" s="38"/>
      <c r="GU126" s="38"/>
      <c r="GV126" s="38"/>
      <c r="GW126" s="38"/>
      <c r="GX126" s="38"/>
      <c r="GY126" s="38"/>
      <c r="GZ126" s="38"/>
      <c r="HA126" s="38"/>
      <c r="HB126" s="38"/>
      <c r="HC126" s="38"/>
      <c r="HD126" s="38"/>
      <c r="HE126" s="38"/>
      <c r="HF126" s="38"/>
      <c r="HG126" s="38"/>
      <c r="HH126" s="38"/>
      <c r="HI126" s="38"/>
      <c r="HJ126" s="38"/>
      <c r="HK126" s="38"/>
      <c r="HL126" s="38"/>
      <c r="HM126" s="38"/>
      <c r="HN126" s="38"/>
      <c r="HO126" s="38"/>
      <c r="HP126" s="38"/>
      <c r="HQ126" s="38"/>
      <c r="HR126" s="38"/>
      <c r="HS126" s="38"/>
      <c r="HT126" s="38"/>
      <c r="HU126" s="38"/>
      <c r="HV126" s="38"/>
      <c r="HW126" s="38"/>
      <c r="HX126" s="38"/>
      <c r="HY126" s="38"/>
      <c r="HZ126" s="38"/>
      <c r="IA126" s="38"/>
      <c r="IB126" s="38"/>
      <c r="IC126" s="38"/>
      <c r="ID126" s="38"/>
      <c r="IE126" s="38"/>
      <c r="IF126" s="38"/>
      <c r="IG126" s="38"/>
    </row>
    <row r="127" spans="1:241" s="39" customFormat="1" ht="12.75" x14ac:dyDescent="0.2">
      <c r="A127" s="33" t="s">
        <v>120</v>
      </c>
      <c r="B127" s="34" t="s">
        <v>4</v>
      </c>
      <c r="C127" s="43">
        <v>949110</v>
      </c>
      <c r="D127" s="45"/>
      <c r="E127" s="44">
        <v>0</v>
      </c>
      <c r="F127" s="45"/>
      <c r="G127" s="43">
        <f t="shared" si="3"/>
        <v>949110</v>
      </c>
      <c r="H127" s="43"/>
      <c r="I127" s="44">
        <v>862108</v>
      </c>
      <c r="J127" s="43"/>
      <c r="K127" s="44">
        <f>G127-I127</f>
        <v>87002</v>
      </c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  <c r="CH127" s="38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  <c r="CS127" s="38"/>
      <c r="CT127" s="38"/>
      <c r="CU127" s="38"/>
      <c r="CV127" s="38"/>
      <c r="CW127" s="38"/>
      <c r="CX127" s="38"/>
      <c r="CY127" s="38"/>
      <c r="CZ127" s="38"/>
      <c r="DA127" s="38"/>
      <c r="DB127" s="38"/>
      <c r="DC127" s="38"/>
      <c r="DD127" s="38"/>
      <c r="DE127" s="38"/>
      <c r="DF127" s="38"/>
      <c r="DG127" s="38"/>
      <c r="DH127" s="38"/>
      <c r="DI127" s="38"/>
      <c r="DJ127" s="38"/>
      <c r="DK127" s="38"/>
      <c r="DL127" s="38"/>
      <c r="DM127" s="38"/>
      <c r="DN127" s="38"/>
      <c r="DO127" s="38"/>
      <c r="DP127" s="38"/>
      <c r="DQ127" s="38"/>
      <c r="DR127" s="38"/>
      <c r="DS127" s="38"/>
      <c r="DT127" s="38"/>
      <c r="DU127" s="38"/>
      <c r="DV127" s="38"/>
      <c r="DW127" s="38"/>
      <c r="DX127" s="38"/>
      <c r="DY127" s="38"/>
      <c r="DZ127" s="38"/>
      <c r="EA127" s="38"/>
      <c r="EB127" s="38"/>
      <c r="EC127" s="38"/>
      <c r="ED127" s="38"/>
      <c r="EE127" s="38"/>
      <c r="EF127" s="38"/>
      <c r="EG127" s="38"/>
      <c r="EH127" s="38"/>
      <c r="EI127" s="38"/>
      <c r="EJ127" s="38"/>
      <c r="EK127" s="38"/>
      <c r="EL127" s="38"/>
      <c r="EM127" s="38"/>
      <c r="EN127" s="38"/>
      <c r="EO127" s="38"/>
      <c r="EP127" s="38"/>
      <c r="EQ127" s="38"/>
      <c r="ER127" s="38"/>
      <c r="ES127" s="38"/>
      <c r="ET127" s="38"/>
      <c r="EU127" s="38"/>
      <c r="EV127" s="38"/>
      <c r="EW127" s="38"/>
      <c r="EX127" s="38"/>
      <c r="EY127" s="38"/>
      <c r="EZ127" s="38"/>
      <c r="FA127" s="38"/>
      <c r="FB127" s="38"/>
      <c r="FC127" s="38"/>
      <c r="FD127" s="38"/>
      <c r="FE127" s="38"/>
      <c r="FF127" s="38"/>
      <c r="FG127" s="38"/>
      <c r="FH127" s="38"/>
      <c r="FI127" s="38"/>
      <c r="FJ127" s="38"/>
      <c r="FK127" s="38"/>
      <c r="FL127" s="38"/>
      <c r="FM127" s="38"/>
      <c r="FN127" s="38"/>
      <c r="FO127" s="38"/>
      <c r="FP127" s="38"/>
      <c r="FQ127" s="38"/>
      <c r="FR127" s="38"/>
      <c r="FS127" s="38"/>
      <c r="FT127" s="38"/>
      <c r="FU127" s="38"/>
      <c r="FV127" s="38"/>
      <c r="FW127" s="38"/>
      <c r="FX127" s="38"/>
      <c r="FY127" s="38"/>
      <c r="FZ127" s="38"/>
      <c r="GA127" s="38"/>
      <c r="GB127" s="38"/>
      <c r="GC127" s="38"/>
      <c r="GD127" s="38"/>
      <c r="GE127" s="38"/>
      <c r="GF127" s="38"/>
      <c r="GG127" s="38"/>
      <c r="GH127" s="38"/>
      <c r="GI127" s="38"/>
      <c r="GJ127" s="38"/>
      <c r="GK127" s="38"/>
      <c r="GL127" s="38"/>
      <c r="GM127" s="38"/>
      <c r="GN127" s="38"/>
      <c r="GO127" s="38"/>
      <c r="GP127" s="38"/>
      <c r="GQ127" s="38"/>
      <c r="GR127" s="38"/>
      <c r="GS127" s="38"/>
      <c r="GT127" s="38"/>
      <c r="GU127" s="38"/>
      <c r="GV127" s="38"/>
      <c r="GW127" s="38"/>
      <c r="GX127" s="38"/>
      <c r="GY127" s="38"/>
      <c r="GZ127" s="38"/>
      <c r="HA127" s="38"/>
      <c r="HB127" s="38"/>
      <c r="HC127" s="38"/>
      <c r="HD127" s="38"/>
      <c r="HE127" s="38"/>
      <c r="HF127" s="38"/>
      <c r="HG127" s="38"/>
      <c r="HH127" s="38"/>
      <c r="HI127" s="38"/>
      <c r="HJ127" s="38"/>
      <c r="HK127" s="38"/>
      <c r="HL127" s="38"/>
      <c r="HM127" s="38"/>
      <c r="HN127" s="38"/>
      <c r="HO127" s="38"/>
      <c r="HP127" s="38"/>
      <c r="HQ127" s="38"/>
      <c r="HR127" s="38"/>
      <c r="HS127" s="38"/>
      <c r="HT127" s="38"/>
      <c r="HU127" s="38"/>
      <c r="HV127" s="38"/>
      <c r="HW127" s="38"/>
      <c r="HX127" s="38"/>
      <c r="HY127" s="38"/>
      <c r="HZ127" s="38"/>
      <c r="IA127" s="38"/>
      <c r="IB127" s="38"/>
      <c r="IC127" s="38"/>
      <c r="ID127" s="38"/>
      <c r="IE127" s="38"/>
      <c r="IF127" s="38"/>
      <c r="IG127" s="38"/>
    </row>
    <row r="128" spans="1:241" s="39" customFormat="1" ht="12" customHeight="1" x14ac:dyDescent="0.2">
      <c r="A128" s="33" t="s">
        <v>79</v>
      </c>
      <c r="B128" s="34" t="s">
        <v>4</v>
      </c>
      <c r="C128" s="43">
        <v>1369356</v>
      </c>
      <c r="D128" s="45"/>
      <c r="E128" s="44">
        <v>0</v>
      </c>
      <c r="F128" s="45"/>
      <c r="G128" s="43">
        <f t="shared" si="3"/>
        <v>1369356</v>
      </c>
      <c r="H128" s="43"/>
      <c r="I128" s="44">
        <v>821613</v>
      </c>
      <c r="J128" s="43"/>
      <c r="K128" s="44">
        <f t="shared" si="6"/>
        <v>547743</v>
      </c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38"/>
      <c r="CW128" s="38"/>
      <c r="CX128" s="38"/>
      <c r="CY128" s="38"/>
      <c r="CZ128" s="38"/>
      <c r="DA128" s="38"/>
      <c r="DB128" s="38"/>
      <c r="DC128" s="38"/>
      <c r="DD128" s="38"/>
      <c r="DE128" s="38"/>
      <c r="DF128" s="38"/>
      <c r="DG128" s="38"/>
      <c r="DH128" s="38"/>
      <c r="DI128" s="38"/>
      <c r="DJ128" s="38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38"/>
      <c r="ED128" s="38"/>
      <c r="EE128" s="38"/>
      <c r="EF128" s="38"/>
      <c r="EG128" s="38"/>
      <c r="EH128" s="38"/>
      <c r="EI128" s="38"/>
      <c r="EJ128" s="38"/>
      <c r="EK128" s="38"/>
      <c r="EL128" s="38"/>
      <c r="EM128" s="38"/>
      <c r="EN128" s="38"/>
      <c r="EO128" s="38"/>
      <c r="EP128" s="38"/>
      <c r="EQ128" s="38"/>
      <c r="ER128" s="38"/>
      <c r="ES128" s="38"/>
      <c r="ET128" s="38"/>
      <c r="EU128" s="38"/>
      <c r="EV128" s="38"/>
      <c r="EW128" s="38"/>
      <c r="EX128" s="38"/>
      <c r="EY128" s="38"/>
      <c r="EZ128" s="38"/>
      <c r="FA128" s="38"/>
      <c r="FB128" s="38"/>
      <c r="FC128" s="38"/>
      <c r="FD128" s="38"/>
      <c r="FE128" s="38"/>
      <c r="FF128" s="38"/>
      <c r="FG128" s="38"/>
      <c r="FH128" s="38"/>
      <c r="FI128" s="38"/>
      <c r="FJ128" s="38"/>
      <c r="FK128" s="38"/>
      <c r="FL128" s="38"/>
      <c r="FM128" s="38"/>
      <c r="FN128" s="38"/>
      <c r="FO128" s="38"/>
      <c r="FP128" s="38"/>
      <c r="FQ128" s="38"/>
      <c r="FR128" s="38"/>
      <c r="FS128" s="38"/>
      <c r="FT128" s="38"/>
      <c r="FU128" s="38"/>
      <c r="FV128" s="38"/>
      <c r="FW128" s="38"/>
      <c r="FX128" s="38"/>
      <c r="FY128" s="38"/>
      <c r="FZ128" s="38"/>
      <c r="GA128" s="38"/>
      <c r="GB128" s="38"/>
      <c r="GC128" s="38"/>
      <c r="GD128" s="38"/>
      <c r="GE128" s="38"/>
      <c r="GF128" s="38"/>
      <c r="GG128" s="38"/>
      <c r="GH128" s="38"/>
      <c r="GI128" s="38"/>
      <c r="GJ128" s="38"/>
      <c r="GK128" s="38"/>
      <c r="GL128" s="38"/>
      <c r="GM128" s="38"/>
      <c r="GN128" s="38"/>
      <c r="GO128" s="38"/>
      <c r="GP128" s="38"/>
      <c r="GQ128" s="38"/>
      <c r="GR128" s="38"/>
      <c r="GS128" s="38"/>
      <c r="GT128" s="38"/>
      <c r="GU128" s="38"/>
      <c r="GV128" s="38"/>
      <c r="GW128" s="38"/>
      <c r="GX128" s="38"/>
      <c r="GY128" s="38"/>
      <c r="GZ128" s="38"/>
      <c r="HA128" s="38"/>
      <c r="HB128" s="38"/>
      <c r="HC128" s="38"/>
      <c r="HD128" s="38"/>
      <c r="HE128" s="38"/>
      <c r="HF128" s="38"/>
      <c r="HG128" s="38"/>
      <c r="HH128" s="38"/>
      <c r="HI128" s="38"/>
      <c r="HJ128" s="38"/>
      <c r="HK128" s="38"/>
      <c r="HL128" s="38"/>
      <c r="HM128" s="38"/>
      <c r="HN128" s="38"/>
      <c r="HO128" s="38"/>
      <c r="HP128" s="38"/>
      <c r="HQ128" s="38"/>
      <c r="HR128" s="38"/>
      <c r="HS128" s="38"/>
      <c r="HT128" s="38"/>
      <c r="HU128" s="38"/>
      <c r="HV128" s="38"/>
      <c r="HW128" s="38"/>
      <c r="HX128" s="38"/>
      <c r="HY128" s="38"/>
      <c r="HZ128" s="38"/>
      <c r="IA128" s="38"/>
      <c r="IB128" s="38"/>
      <c r="IC128" s="38"/>
      <c r="ID128" s="38"/>
      <c r="IE128" s="38"/>
      <c r="IF128" s="38"/>
      <c r="IG128" s="38"/>
    </row>
    <row r="129" spans="1:241" s="39" customFormat="1" ht="12.75" x14ac:dyDescent="0.2">
      <c r="A129" s="33" t="s">
        <v>80</v>
      </c>
      <c r="B129" s="34" t="s">
        <v>4</v>
      </c>
      <c r="C129" s="43">
        <v>202472</v>
      </c>
      <c r="D129" s="45"/>
      <c r="E129" s="44">
        <v>0</v>
      </c>
      <c r="F129" s="45"/>
      <c r="G129" s="43">
        <f t="shared" si="3"/>
        <v>202472</v>
      </c>
      <c r="H129" s="43"/>
      <c r="I129" s="44">
        <v>136669</v>
      </c>
      <c r="J129" s="43"/>
      <c r="K129" s="44">
        <f t="shared" si="6"/>
        <v>65803</v>
      </c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38"/>
      <c r="CW129" s="38"/>
      <c r="CX129" s="38"/>
      <c r="CY129" s="38"/>
      <c r="CZ129" s="38"/>
      <c r="DA129" s="38"/>
      <c r="DB129" s="38"/>
      <c r="DC129" s="38"/>
      <c r="DD129" s="38"/>
      <c r="DE129" s="38"/>
      <c r="DF129" s="38"/>
      <c r="DG129" s="38"/>
      <c r="DH129" s="38"/>
      <c r="DI129" s="38"/>
      <c r="DJ129" s="38"/>
      <c r="DK129" s="38"/>
      <c r="DL129" s="38"/>
      <c r="DM129" s="38"/>
      <c r="DN129" s="38"/>
      <c r="DO129" s="38"/>
      <c r="DP129" s="38"/>
      <c r="DQ129" s="38"/>
      <c r="DR129" s="38"/>
      <c r="DS129" s="38"/>
      <c r="DT129" s="38"/>
      <c r="DU129" s="38"/>
      <c r="DV129" s="38"/>
      <c r="DW129" s="38"/>
      <c r="DX129" s="38"/>
      <c r="DY129" s="38"/>
      <c r="DZ129" s="38"/>
      <c r="EA129" s="38"/>
      <c r="EB129" s="38"/>
      <c r="EC129" s="38"/>
      <c r="ED129" s="38"/>
      <c r="EE129" s="38"/>
      <c r="EF129" s="38"/>
      <c r="EG129" s="38"/>
      <c r="EH129" s="38"/>
      <c r="EI129" s="38"/>
      <c r="EJ129" s="38"/>
      <c r="EK129" s="38"/>
      <c r="EL129" s="38"/>
      <c r="EM129" s="38"/>
      <c r="EN129" s="38"/>
      <c r="EO129" s="38"/>
      <c r="EP129" s="38"/>
      <c r="EQ129" s="38"/>
      <c r="ER129" s="38"/>
      <c r="ES129" s="38"/>
      <c r="ET129" s="38"/>
      <c r="EU129" s="38"/>
      <c r="EV129" s="38"/>
      <c r="EW129" s="38"/>
      <c r="EX129" s="38"/>
      <c r="EY129" s="38"/>
      <c r="EZ129" s="38"/>
      <c r="FA129" s="38"/>
      <c r="FB129" s="38"/>
      <c r="FC129" s="38"/>
      <c r="FD129" s="38"/>
      <c r="FE129" s="38"/>
      <c r="FF129" s="38"/>
      <c r="FG129" s="38"/>
      <c r="FH129" s="38"/>
      <c r="FI129" s="38"/>
      <c r="FJ129" s="38"/>
      <c r="FK129" s="38"/>
      <c r="FL129" s="38"/>
      <c r="FM129" s="38"/>
      <c r="FN129" s="38"/>
      <c r="FO129" s="38"/>
      <c r="FP129" s="38"/>
      <c r="FQ129" s="38"/>
      <c r="FR129" s="38"/>
      <c r="FS129" s="38"/>
      <c r="FT129" s="38"/>
      <c r="FU129" s="38"/>
      <c r="FV129" s="38"/>
      <c r="FW129" s="38"/>
      <c r="FX129" s="38"/>
      <c r="FY129" s="38"/>
      <c r="FZ129" s="38"/>
      <c r="GA129" s="38"/>
      <c r="GB129" s="38"/>
      <c r="GC129" s="38"/>
      <c r="GD129" s="38"/>
      <c r="GE129" s="38"/>
      <c r="GF129" s="38"/>
      <c r="GG129" s="38"/>
      <c r="GH129" s="38"/>
      <c r="GI129" s="38"/>
      <c r="GJ129" s="38"/>
      <c r="GK129" s="38"/>
      <c r="GL129" s="38"/>
      <c r="GM129" s="38"/>
      <c r="GN129" s="38"/>
      <c r="GO129" s="38"/>
      <c r="GP129" s="38"/>
      <c r="GQ129" s="38"/>
      <c r="GR129" s="38"/>
      <c r="GS129" s="38"/>
      <c r="GT129" s="38"/>
      <c r="GU129" s="38"/>
      <c r="GV129" s="38"/>
      <c r="GW129" s="38"/>
      <c r="GX129" s="38"/>
      <c r="GY129" s="38"/>
      <c r="GZ129" s="38"/>
      <c r="HA129" s="38"/>
      <c r="HB129" s="38"/>
      <c r="HC129" s="38"/>
      <c r="HD129" s="38"/>
      <c r="HE129" s="38"/>
      <c r="HF129" s="38"/>
      <c r="HG129" s="38"/>
      <c r="HH129" s="38"/>
      <c r="HI129" s="38"/>
      <c r="HJ129" s="38"/>
      <c r="HK129" s="38"/>
      <c r="HL129" s="38"/>
      <c r="HM129" s="38"/>
      <c r="HN129" s="38"/>
      <c r="HO129" s="38"/>
      <c r="HP129" s="38"/>
      <c r="HQ129" s="38"/>
      <c r="HR129" s="38"/>
      <c r="HS129" s="38"/>
      <c r="HT129" s="38"/>
      <c r="HU129" s="38"/>
      <c r="HV129" s="38"/>
      <c r="HW129" s="38"/>
      <c r="HX129" s="38"/>
      <c r="HY129" s="38"/>
      <c r="HZ129" s="38"/>
      <c r="IA129" s="38"/>
      <c r="IB129" s="38"/>
      <c r="IC129" s="38"/>
      <c r="ID129" s="38"/>
      <c r="IE129" s="38"/>
      <c r="IF129" s="38"/>
      <c r="IG129" s="38"/>
    </row>
    <row r="130" spans="1:241" s="39" customFormat="1" ht="12.75" x14ac:dyDescent="0.2">
      <c r="A130" s="33" t="s">
        <v>153</v>
      </c>
      <c r="B130" s="34" t="s">
        <v>4</v>
      </c>
      <c r="C130" s="43">
        <v>6996997</v>
      </c>
      <c r="D130" s="45"/>
      <c r="E130" s="44">
        <v>0</v>
      </c>
      <c r="F130" s="45"/>
      <c r="G130" s="43">
        <f t="shared" si="3"/>
        <v>6996997</v>
      </c>
      <c r="H130" s="43"/>
      <c r="I130" s="44">
        <v>5944048</v>
      </c>
      <c r="J130" s="43"/>
      <c r="K130" s="44">
        <f>G130-I130</f>
        <v>1052949</v>
      </c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  <c r="CX130" s="38"/>
      <c r="CY130" s="38"/>
      <c r="CZ130" s="38"/>
      <c r="DA130" s="38"/>
      <c r="DB130" s="38"/>
      <c r="DC130" s="38"/>
      <c r="DD130" s="38"/>
      <c r="DE130" s="38"/>
      <c r="DF130" s="38"/>
      <c r="DG130" s="38"/>
      <c r="DH130" s="38"/>
      <c r="DI130" s="38"/>
      <c r="DJ130" s="38"/>
      <c r="DK130" s="38"/>
      <c r="DL130" s="38"/>
      <c r="DM130" s="38"/>
      <c r="DN130" s="38"/>
      <c r="DO130" s="38"/>
      <c r="DP130" s="38"/>
      <c r="DQ130" s="38"/>
      <c r="DR130" s="38"/>
      <c r="DS130" s="38"/>
      <c r="DT130" s="38"/>
      <c r="DU130" s="38"/>
      <c r="DV130" s="38"/>
      <c r="DW130" s="38"/>
      <c r="DX130" s="38"/>
      <c r="DY130" s="38"/>
      <c r="DZ130" s="38"/>
      <c r="EA130" s="38"/>
      <c r="EB130" s="38"/>
      <c r="EC130" s="38"/>
      <c r="ED130" s="38"/>
      <c r="EE130" s="38"/>
      <c r="EF130" s="38"/>
      <c r="EG130" s="38"/>
      <c r="EH130" s="38"/>
      <c r="EI130" s="38"/>
      <c r="EJ130" s="38"/>
      <c r="EK130" s="38"/>
      <c r="EL130" s="38"/>
      <c r="EM130" s="38"/>
      <c r="EN130" s="38"/>
      <c r="EO130" s="38"/>
      <c r="EP130" s="38"/>
      <c r="EQ130" s="38"/>
      <c r="ER130" s="38"/>
      <c r="ES130" s="38"/>
      <c r="ET130" s="38"/>
      <c r="EU130" s="38"/>
      <c r="EV130" s="38"/>
      <c r="EW130" s="38"/>
      <c r="EX130" s="38"/>
      <c r="EY130" s="38"/>
      <c r="EZ130" s="38"/>
      <c r="FA130" s="38"/>
      <c r="FB130" s="38"/>
      <c r="FC130" s="38"/>
      <c r="FD130" s="38"/>
      <c r="FE130" s="38"/>
      <c r="FF130" s="38"/>
      <c r="FG130" s="38"/>
      <c r="FH130" s="38"/>
      <c r="FI130" s="38"/>
      <c r="FJ130" s="38"/>
      <c r="FK130" s="38"/>
      <c r="FL130" s="38"/>
      <c r="FM130" s="38"/>
      <c r="FN130" s="38"/>
      <c r="FO130" s="38"/>
      <c r="FP130" s="38"/>
      <c r="FQ130" s="38"/>
      <c r="FR130" s="38"/>
      <c r="FS130" s="38"/>
      <c r="FT130" s="38"/>
      <c r="FU130" s="38"/>
      <c r="FV130" s="38"/>
      <c r="FW130" s="38"/>
      <c r="FX130" s="38"/>
      <c r="FY130" s="38"/>
      <c r="FZ130" s="38"/>
      <c r="GA130" s="38"/>
      <c r="GB130" s="38"/>
      <c r="GC130" s="38"/>
      <c r="GD130" s="38"/>
      <c r="GE130" s="38"/>
      <c r="GF130" s="38"/>
      <c r="GG130" s="38"/>
      <c r="GH130" s="38"/>
      <c r="GI130" s="38"/>
      <c r="GJ130" s="38"/>
      <c r="GK130" s="38"/>
      <c r="GL130" s="38"/>
      <c r="GM130" s="38"/>
      <c r="GN130" s="38"/>
      <c r="GO130" s="38"/>
      <c r="GP130" s="38"/>
      <c r="GQ130" s="38"/>
      <c r="GR130" s="38"/>
      <c r="GS130" s="38"/>
      <c r="GT130" s="38"/>
      <c r="GU130" s="38"/>
      <c r="GV130" s="38"/>
      <c r="GW130" s="38"/>
      <c r="GX130" s="38"/>
      <c r="GY130" s="38"/>
      <c r="GZ130" s="38"/>
      <c r="HA130" s="38"/>
      <c r="HB130" s="38"/>
      <c r="HC130" s="38"/>
      <c r="HD130" s="38"/>
      <c r="HE130" s="38"/>
      <c r="HF130" s="38"/>
      <c r="HG130" s="38"/>
      <c r="HH130" s="38"/>
      <c r="HI130" s="38"/>
      <c r="HJ130" s="38"/>
      <c r="HK130" s="38"/>
      <c r="HL130" s="38"/>
      <c r="HM130" s="38"/>
      <c r="HN130" s="38"/>
      <c r="HO130" s="38"/>
      <c r="HP130" s="38"/>
      <c r="HQ130" s="38"/>
      <c r="HR130" s="38"/>
      <c r="HS130" s="38"/>
      <c r="HT130" s="38"/>
      <c r="HU130" s="38"/>
      <c r="HV130" s="38"/>
      <c r="HW130" s="38"/>
      <c r="HX130" s="38"/>
      <c r="HY130" s="38"/>
      <c r="HZ130" s="38"/>
      <c r="IA130" s="38"/>
      <c r="IB130" s="38"/>
      <c r="IC130" s="38"/>
      <c r="ID130" s="38"/>
      <c r="IE130" s="38"/>
      <c r="IF130" s="38"/>
      <c r="IG130" s="38"/>
    </row>
    <row r="131" spans="1:241" s="39" customFormat="1" ht="12.75" x14ac:dyDescent="0.2">
      <c r="A131" s="33" t="s">
        <v>81</v>
      </c>
      <c r="B131" s="34" t="s">
        <v>4</v>
      </c>
      <c r="C131" s="43">
        <v>426199</v>
      </c>
      <c r="D131" s="45"/>
      <c r="E131" s="44">
        <v>0</v>
      </c>
      <c r="F131" s="45"/>
      <c r="G131" s="43">
        <f t="shared" si="3"/>
        <v>426199</v>
      </c>
      <c r="H131" s="43"/>
      <c r="I131" s="44">
        <v>185723</v>
      </c>
      <c r="J131" s="43"/>
      <c r="K131" s="44">
        <f t="shared" si="6"/>
        <v>240476</v>
      </c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38"/>
      <c r="CW131" s="38"/>
      <c r="CX131" s="38"/>
      <c r="CY131" s="38"/>
      <c r="CZ131" s="38"/>
      <c r="DA131" s="38"/>
      <c r="DB131" s="38"/>
      <c r="DC131" s="38"/>
      <c r="DD131" s="38"/>
      <c r="DE131" s="38"/>
      <c r="DF131" s="38"/>
      <c r="DG131" s="38"/>
      <c r="DH131" s="38"/>
      <c r="DI131" s="38"/>
      <c r="DJ131" s="38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38"/>
      <c r="EC131" s="38"/>
      <c r="ED131" s="38"/>
      <c r="EE131" s="38"/>
      <c r="EF131" s="38"/>
      <c r="EG131" s="38"/>
      <c r="EH131" s="38"/>
      <c r="EI131" s="38"/>
      <c r="EJ131" s="38"/>
      <c r="EK131" s="38"/>
      <c r="EL131" s="38"/>
      <c r="EM131" s="38"/>
      <c r="EN131" s="38"/>
      <c r="EO131" s="38"/>
      <c r="EP131" s="38"/>
      <c r="EQ131" s="38"/>
      <c r="ER131" s="38"/>
      <c r="ES131" s="38"/>
      <c r="ET131" s="38"/>
      <c r="EU131" s="38"/>
      <c r="EV131" s="38"/>
      <c r="EW131" s="38"/>
      <c r="EX131" s="38"/>
      <c r="EY131" s="38"/>
      <c r="EZ131" s="38"/>
      <c r="FA131" s="38"/>
      <c r="FB131" s="38"/>
      <c r="FC131" s="38"/>
      <c r="FD131" s="38"/>
      <c r="FE131" s="38"/>
      <c r="FF131" s="38"/>
      <c r="FG131" s="38"/>
      <c r="FH131" s="38"/>
      <c r="FI131" s="38"/>
      <c r="FJ131" s="38"/>
      <c r="FK131" s="38"/>
      <c r="FL131" s="38"/>
      <c r="FM131" s="38"/>
      <c r="FN131" s="38"/>
      <c r="FO131" s="38"/>
      <c r="FP131" s="38"/>
      <c r="FQ131" s="38"/>
      <c r="FR131" s="38"/>
      <c r="FS131" s="38"/>
      <c r="FT131" s="38"/>
      <c r="FU131" s="38"/>
      <c r="FV131" s="38"/>
      <c r="FW131" s="38"/>
      <c r="FX131" s="38"/>
      <c r="FY131" s="38"/>
      <c r="FZ131" s="38"/>
      <c r="GA131" s="38"/>
      <c r="GB131" s="38"/>
      <c r="GC131" s="38"/>
      <c r="GD131" s="38"/>
      <c r="GE131" s="38"/>
      <c r="GF131" s="38"/>
      <c r="GG131" s="38"/>
      <c r="GH131" s="38"/>
      <c r="GI131" s="38"/>
      <c r="GJ131" s="38"/>
      <c r="GK131" s="38"/>
      <c r="GL131" s="38"/>
      <c r="GM131" s="38"/>
      <c r="GN131" s="38"/>
      <c r="GO131" s="38"/>
      <c r="GP131" s="38"/>
      <c r="GQ131" s="38"/>
      <c r="GR131" s="38"/>
      <c r="GS131" s="38"/>
      <c r="GT131" s="38"/>
      <c r="GU131" s="38"/>
      <c r="GV131" s="38"/>
      <c r="GW131" s="38"/>
      <c r="GX131" s="38"/>
      <c r="GY131" s="38"/>
      <c r="GZ131" s="38"/>
      <c r="HA131" s="38"/>
      <c r="HB131" s="38"/>
      <c r="HC131" s="38"/>
      <c r="HD131" s="38"/>
      <c r="HE131" s="38"/>
      <c r="HF131" s="38"/>
      <c r="HG131" s="38"/>
      <c r="HH131" s="38"/>
      <c r="HI131" s="38"/>
      <c r="HJ131" s="38"/>
      <c r="HK131" s="38"/>
      <c r="HL131" s="38"/>
      <c r="HM131" s="38"/>
      <c r="HN131" s="38"/>
      <c r="HO131" s="38"/>
      <c r="HP131" s="38"/>
      <c r="HQ131" s="38"/>
      <c r="HR131" s="38"/>
      <c r="HS131" s="38"/>
      <c r="HT131" s="38"/>
      <c r="HU131" s="38"/>
      <c r="HV131" s="38"/>
      <c r="HW131" s="38"/>
      <c r="HX131" s="38"/>
      <c r="HY131" s="38"/>
      <c r="HZ131" s="38"/>
      <c r="IA131" s="38"/>
      <c r="IB131" s="38"/>
      <c r="IC131" s="38"/>
      <c r="ID131" s="38"/>
      <c r="IE131" s="38"/>
      <c r="IF131" s="38"/>
      <c r="IG131" s="38"/>
    </row>
    <row r="132" spans="1:241" s="39" customFormat="1" ht="12" customHeight="1" x14ac:dyDescent="0.2">
      <c r="A132" s="33" t="s">
        <v>82</v>
      </c>
      <c r="B132" s="34" t="s">
        <v>4</v>
      </c>
      <c r="C132" s="43"/>
      <c r="D132" s="45"/>
      <c r="E132" s="43"/>
      <c r="F132" s="45"/>
      <c r="G132" s="43"/>
      <c r="H132" s="43"/>
      <c r="I132" s="43"/>
      <c r="J132" s="43"/>
      <c r="K132" s="44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  <c r="DB132" s="38"/>
      <c r="DC132" s="38"/>
      <c r="DD132" s="38"/>
      <c r="DE132" s="38"/>
      <c r="DF132" s="38"/>
      <c r="DG132" s="38"/>
      <c r="DH132" s="38"/>
      <c r="DI132" s="38"/>
      <c r="DJ132" s="38"/>
      <c r="DK132" s="38"/>
      <c r="DL132" s="38"/>
      <c r="DM132" s="38"/>
      <c r="DN132" s="38"/>
      <c r="DO132" s="38"/>
      <c r="DP132" s="38"/>
      <c r="DQ132" s="38"/>
      <c r="DR132" s="38"/>
      <c r="DS132" s="38"/>
      <c r="DT132" s="38"/>
      <c r="DU132" s="38"/>
      <c r="DV132" s="38"/>
      <c r="DW132" s="38"/>
      <c r="DX132" s="38"/>
      <c r="DY132" s="38"/>
      <c r="DZ132" s="38"/>
      <c r="EA132" s="38"/>
      <c r="EB132" s="38"/>
      <c r="EC132" s="38"/>
      <c r="ED132" s="38"/>
      <c r="EE132" s="38"/>
      <c r="EF132" s="38"/>
      <c r="EG132" s="38"/>
      <c r="EH132" s="38"/>
      <c r="EI132" s="38"/>
      <c r="EJ132" s="38"/>
      <c r="EK132" s="38"/>
      <c r="EL132" s="38"/>
      <c r="EM132" s="38"/>
      <c r="EN132" s="38"/>
      <c r="EO132" s="38"/>
      <c r="EP132" s="38"/>
      <c r="EQ132" s="38"/>
      <c r="ER132" s="38"/>
      <c r="ES132" s="38"/>
      <c r="ET132" s="38"/>
      <c r="EU132" s="38"/>
      <c r="EV132" s="38"/>
      <c r="EW132" s="38"/>
      <c r="EX132" s="38"/>
      <c r="EY132" s="38"/>
      <c r="EZ132" s="38"/>
      <c r="FA132" s="38"/>
      <c r="FB132" s="38"/>
      <c r="FC132" s="38"/>
      <c r="FD132" s="38"/>
      <c r="FE132" s="38"/>
      <c r="FF132" s="38"/>
      <c r="FG132" s="38"/>
      <c r="FH132" s="38"/>
      <c r="FI132" s="38"/>
      <c r="FJ132" s="38"/>
      <c r="FK132" s="38"/>
      <c r="FL132" s="38"/>
      <c r="FM132" s="38"/>
      <c r="FN132" s="38"/>
      <c r="FO132" s="38"/>
      <c r="FP132" s="38"/>
      <c r="FQ132" s="38"/>
      <c r="FR132" s="38"/>
      <c r="FS132" s="38"/>
      <c r="FT132" s="38"/>
      <c r="FU132" s="38"/>
      <c r="FV132" s="38"/>
      <c r="FW132" s="38"/>
      <c r="FX132" s="38"/>
      <c r="FY132" s="38"/>
      <c r="FZ132" s="38"/>
      <c r="GA132" s="38"/>
      <c r="GB132" s="38"/>
      <c r="GC132" s="38"/>
      <c r="GD132" s="38"/>
      <c r="GE132" s="38"/>
      <c r="GF132" s="38"/>
      <c r="GG132" s="38"/>
      <c r="GH132" s="38"/>
      <c r="GI132" s="38"/>
      <c r="GJ132" s="38"/>
      <c r="GK132" s="38"/>
      <c r="GL132" s="38"/>
      <c r="GM132" s="38"/>
      <c r="GN132" s="38"/>
      <c r="GO132" s="38"/>
      <c r="GP132" s="38"/>
      <c r="GQ132" s="38"/>
      <c r="GR132" s="38"/>
      <c r="GS132" s="38"/>
      <c r="GT132" s="38"/>
      <c r="GU132" s="38"/>
      <c r="GV132" s="38"/>
      <c r="GW132" s="38"/>
      <c r="GX132" s="38"/>
      <c r="GY132" s="38"/>
      <c r="GZ132" s="38"/>
      <c r="HA132" s="38"/>
      <c r="HB132" s="38"/>
      <c r="HC132" s="38"/>
      <c r="HD132" s="38"/>
      <c r="HE132" s="38"/>
      <c r="HF132" s="38"/>
      <c r="HG132" s="38"/>
      <c r="HH132" s="38"/>
      <c r="HI132" s="38"/>
      <c r="HJ132" s="38"/>
      <c r="HK132" s="38"/>
      <c r="HL132" s="38"/>
      <c r="HM132" s="38"/>
      <c r="HN132" s="38"/>
      <c r="HO132" s="38"/>
      <c r="HP132" s="38"/>
      <c r="HQ132" s="38"/>
      <c r="HR132" s="38"/>
      <c r="HS132" s="38"/>
      <c r="HT132" s="38"/>
      <c r="HU132" s="38"/>
      <c r="HV132" s="38"/>
      <c r="HW132" s="38"/>
      <c r="HX132" s="38"/>
      <c r="HY132" s="38"/>
      <c r="HZ132" s="38"/>
      <c r="IA132" s="38"/>
      <c r="IB132" s="38"/>
      <c r="IC132" s="38"/>
      <c r="ID132" s="38"/>
      <c r="IE132" s="38"/>
      <c r="IF132" s="38"/>
      <c r="IG132" s="38"/>
    </row>
    <row r="133" spans="1:241" s="39" customFormat="1" ht="12.75" x14ac:dyDescent="0.2">
      <c r="A133" s="33" t="s">
        <v>142</v>
      </c>
      <c r="B133" s="34" t="s">
        <v>4</v>
      </c>
      <c r="C133" s="43">
        <v>277918</v>
      </c>
      <c r="D133" s="45"/>
      <c r="E133" s="44">
        <v>0</v>
      </c>
      <c r="F133" s="45"/>
      <c r="G133" s="43">
        <f t="shared" si="3"/>
        <v>277918</v>
      </c>
      <c r="H133" s="43"/>
      <c r="I133" s="44">
        <v>234794</v>
      </c>
      <c r="J133" s="43"/>
      <c r="K133" s="44">
        <f t="shared" si="6"/>
        <v>43124</v>
      </c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38"/>
      <c r="GX133" s="38"/>
      <c r="GY133" s="38"/>
      <c r="GZ133" s="38"/>
      <c r="HA133" s="38"/>
      <c r="HB133" s="38"/>
      <c r="HC133" s="38"/>
      <c r="HD133" s="38"/>
      <c r="HE133" s="38"/>
      <c r="HF133" s="38"/>
      <c r="HG133" s="38"/>
      <c r="HH133" s="38"/>
      <c r="HI133" s="38"/>
      <c r="HJ133" s="38"/>
      <c r="HK133" s="38"/>
      <c r="HL133" s="38"/>
      <c r="HM133" s="38"/>
      <c r="HN133" s="38"/>
      <c r="HO133" s="38"/>
      <c r="HP133" s="38"/>
      <c r="HQ133" s="38"/>
      <c r="HR133" s="38"/>
      <c r="HS133" s="38"/>
      <c r="HT133" s="38"/>
      <c r="HU133" s="38"/>
      <c r="HV133" s="38"/>
      <c r="HW133" s="38"/>
      <c r="HX133" s="38"/>
      <c r="HY133" s="38"/>
      <c r="HZ133" s="38"/>
      <c r="IA133" s="38"/>
      <c r="IB133" s="38"/>
      <c r="IC133" s="38"/>
      <c r="ID133" s="38"/>
      <c r="IE133" s="38"/>
      <c r="IF133" s="38"/>
      <c r="IG133" s="38"/>
    </row>
    <row r="134" spans="1:241" s="39" customFormat="1" ht="12" customHeight="1" x14ac:dyDescent="0.2">
      <c r="A134" s="33" t="s">
        <v>143</v>
      </c>
      <c r="B134" s="34" t="s">
        <v>4</v>
      </c>
      <c r="C134" s="43">
        <v>54391</v>
      </c>
      <c r="D134" s="45"/>
      <c r="E134" s="44">
        <v>0</v>
      </c>
      <c r="F134" s="45"/>
      <c r="G134" s="43">
        <f t="shared" si="3"/>
        <v>54391</v>
      </c>
      <c r="H134" s="43"/>
      <c r="I134" s="44">
        <v>39333</v>
      </c>
      <c r="J134" s="43"/>
      <c r="K134" s="44">
        <f t="shared" si="6"/>
        <v>15058</v>
      </c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38"/>
      <c r="CR134" s="38"/>
      <c r="CS134" s="38"/>
      <c r="CT134" s="38"/>
      <c r="CU134" s="38"/>
      <c r="CV134" s="38"/>
      <c r="CW134" s="38"/>
      <c r="CX134" s="38"/>
      <c r="CY134" s="38"/>
      <c r="CZ134" s="38"/>
      <c r="DA134" s="38"/>
      <c r="DB134" s="38"/>
      <c r="DC134" s="38"/>
      <c r="DD134" s="38"/>
      <c r="DE134" s="38"/>
      <c r="DF134" s="38"/>
      <c r="DG134" s="38"/>
      <c r="DH134" s="38"/>
      <c r="DI134" s="38"/>
      <c r="DJ134" s="38"/>
      <c r="DK134" s="38"/>
      <c r="DL134" s="38"/>
      <c r="DM134" s="38"/>
      <c r="DN134" s="38"/>
      <c r="DO134" s="38"/>
      <c r="DP134" s="38"/>
      <c r="DQ134" s="38"/>
      <c r="DR134" s="38"/>
      <c r="DS134" s="38"/>
      <c r="DT134" s="38"/>
      <c r="DU134" s="38"/>
      <c r="DV134" s="38"/>
      <c r="DW134" s="38"/>
      <c r="DX134" s="38"/>
      <c r="DY134" s="38"/>
      <c r="DZ134" s="38"/>
      <c r="EA134" s="38"/>
      <c r="EB134" s="38"/>
      <c r="EC134" s="38"/>
      <c r="ED134" s="38"/>
      <c r="EE134" s="38"/>
      <c r="EF134" s="38"/>
      <c r="EG134" s="38"/>
      <c r="EH134" s="38"/>
      <c r="EI134" s="38"/>
      <c r="EJ134" s="38"/>
      <c r="EK134" s="38"/>
      <c r="EL134" s="38"/>
      <c r="EM134" s="38"/>
      <c r="EN134" s="38"/>
      <c r="EO134" s="38"/>
      <c r="EP134" s="38"/>
      <c r="EQ134" s="38"/>
      <c r="ER134" s="38"/>
      <c r="ES134" s="38"/>
      <c r="ET134" s="38"/>
      <c r="EU134" s="38"/>
      <c r="EV134" s="38"/>
      <c r="EW134" s="38"/>
      <c r="EX134" s="38"/>
      <c r="EY134" s="38"/>
      <c r="EZ134" s="38"/>
      <c r="FA134" s="38"/>
      <c r="FB134" s="38"/>
      <c r="FC134" s="38"/>
      <c r="FD134" s="38"/>
      <c r="FE134" s="38"/>
      <c r="FF134" s="38"/>
      <c r="FG134" s="38"/>
      <c r="FH134" s="38"/>
      <c r="FI134" s="38"/>
      <c r="FJ134" s="38"/>
      <c r="FK134" s="38"/>
      <c r="FL134" s="38"/>
      <c r="FM134" s="38"/>
      <c r="FN134" s="38"/>
      <c r="FO134" s="38"/>
      <c r="FP134" s="38"/>
      <c r="FQ134" s="38"/>
      <c r="FR134" s="38"/>
      <c r="FS134" s="38"/>
      <c r="FT134" s="38"/>
      <c r="FU134" s="38"/>
      <c r="FV134" s="38"/>
      <c r="FW134" s="38"/>
      <c r="FX134" s="38"/>
      <c r="FY134" s="38"/>
      <c r="FZ134" s="38"/>
      <c r="GA134" s="38"/>
      <c r="GB134" s="38"/>
      <c r="GC134" s="38"/>
      <c r="GD134" s="38"/>
      <c r="GE134" s="38"/>
      <c r="GF134" s="38"/>
      <c r="GG134" s="38"/>
      <c r="GH134" s="38"/>
      <c r="GI134" s="38"/>
      <c r="GJ134" s="38"/>
      <c r="GK134" s="38"/>
      <c r="GL134" s="38"/>
      <c r="GM134" s="38"/>
      <c r="GN134" s="38"/>
      <c r="GO134" s="38"/>
      <c r="GP134" s="38"/>
      <c r="GQ134" s="38"/>
      <c r="GR134" s="38"/>
      <c r="GS134" s="38"/>
      <c r="GT134" s="38"/>
      <c r="GU134" s="38"/>
      <c r="GV134" s="38"/>
      <c r="GW134" s="38"/>
      <c r="GX134" s="38"/>
      <c r="GY134" s="38"/>
      <c r="GZ134" s="38"/>
      <c r="HA134" s="38"/>
      <c r="HB134" s="38"/>
      <c r="HC134" s="38"/>
      <c r="HD134" s="38"/>
      <c r="HE134" s="38"/>
      <c r="HF134" s="38"/>
      <c r="HG134" s="38"/>
      <c r="HH134" s="38"/>
      <c r="HI134" s="38"/>
      <c r="HJ134" s="38"/>
      <c r="HK134" s="38"/>
      <c r="HL134" s="38"/>
      <c r="HM134" s="38"/>
      <c r="HN134" s="38"/>
      <c r="HO134" s="38"/>
      <c r="HP134" s="38"/>
      <c r="HQ134" s="38"/>
      <c r="HR134" s="38"/>
      <c r="HS134" s="38"/>
      <c r="HT134" s="38"/>
      <c r="HU134" s="38"/>
      <c r="HV134" s="38"/>
      <c r="HW134" s="38"/>
      <c r="HX134" s="38"/>
      <c r="HY134" s="38"/>
      <c r="HZ134" s="38"/>
      <c r="IA134" s="38"/>
      <c r="IB134" s="38"/>
      <c r="IC134" s="38"/>
      <c r="ID134" s="38"/>
      <c r="IE134" s="38"/>
      <c r="IF134" s="38"/>
      <c r="IG134" s="38"/>
    </row>
    <row r="135" spans="1:241" s="39" customFormat="1" ht="12.75" x14ac:dyDescent="0.2">
      <c r="A135" s="33" t="s">
        <v>144</v>
      </c>
      <c r="B135" s="34" t="s">
        <v>4</v>
      </c>
      <c r="C135" s="43">
        <v>11500</v>
      </c>
      <c r="D135" s="45"/>
      <c r="E135" s="44">
        <v>-11500</v>
      </c>
      <c r="F135" s="45"/>
      <c r="G135" s="43">
        <f t="shared" si="3"/>
        <v>0</v>
      </c>
      <c r="H135" s="43"/>
      <c r="I135" s="44">
        <v>0</v>
      </c>
      <c r="J135" s="43"/>
      <c r="K135" s="44">
        <f t="shared" si="6"/>
        <v>0</v>
      </c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  <c r="CF135" s="38"/>
      <c r="CG135" s="38"/>
      <c r="CH135" s="38"/>
      <c r="CI135" s="38"/>
      <c r="CJ135" s="38"/>
      <c r="CK135" s="38"/>
      <c r="CL135" s="38"/>
      <c r="CM135" s="38"/>
      <c r="CN135" s="38"/>
      <c r="CO135" s="38"/>
      <c r="CP135" s="38"/>
      <c r="CQ135" s="38"/>
      <c r="CR135" s="38"/>
      <c r="CS135" s="38"/>
      <c r="CT135" s="38"/>
      <c r="CU135" s="38"/>
      <c r="CV135" s="38"/>
      <c r="CW135" s="38"/>
      <c r="CX135" s="38"/>
      <c r="CY135" s="38"/>
      <c r="CZ135" s="38"/>
      <c r="DA135" s="38"/>
      <c r="DB135" s="38"/>
      <c r="DC135" s="38"/>
      <c r="DD135" s="38"/>
      <c r="DE135" s="38"/>
      <c r="DF135" s="38"/>
      <c r="DG135" s="38"/>
      <c r="DH135" s="38"/>
      <c r="DI135" s="38"/>
      <c r="DJ135" s="38"/>
      <c r="DK135" s="38"/>
      <c r="DL135" s="38"/>
      <c r="DM135" s="38"/>
      <c r="DN135" s="38"/>
      <c r="DO135" s="38"/>
      <c r="DP135" s="38"/>
      <c r="DQ135" s="38"/>
      <c r="DR135" s="38"/>
      <c r="DS135" s="38"/>
      <c r="DT135" s="38"/>
      <c r="DU135" s="38"/>
      <c r="DV135" s="38"/>
      <c r="DW135" s="38"/>
      <c r="DX135" s="38"/>
      <c r="DY135" s="38"/>
      <c r="DZ135" s="38"/>
      <c r="EA135" s="38"/>
      <c r="EB135" s="38"/>
      <c r="EC135" s="38"/>
      <c r="ED135" s="38"/>
      <c r="EE135" s="38"/>
      <c r="EF135" s="38"/>
      <c r="EG135" s="38"/>
      <c r="EH135" s="38"/>
      <c r="EI135" s="38"/>
      <c r="EJ135" s="38"/>
      <c r="EK135" s="38"/>
      <c r="EL135" s="38"/>
      <c r="EM135" s="38"/>
      <c r="EN135" s="38"/>
      <c r="EO135" s="38"/>
      <c r="EP135" s="38"/>
      <c r="EQ135" s="38"/>
      <c r="ER135" s="38"/>
      <c r="ES135" s="38"/>
      <c r="ET135" s="38"/>
      <c r="EU135" s="38"/>
      <c r="EV135" s="38"/>
      <c r="EW135" s="38"/>
      <c r="EX135" s="38"/>
      <c r="EY135" s="38"/>
      <c r="EZ135" s="38"/>
      <c r="FA135" s="38"/>
      <c r="FB135" s="38"/>
      <c r="FC135" s="38"/>
      <c r="FD135" s="38"/>
      <c r="FE135" s="38"/>
      <c r="FF135" s="38"/>
      <c r="FG135" s="38"/>
      <c r="FH135" s="38"/>
      <c r="FI135" s="38"/>
      <c r="FJ135" s="38"/>
      <c r="FK135" s="38"/>
      <c r="FL135" s="38"/>
      <c r="FM135" s="38"/>
      <c r="FN135" s="38"/>
      <c r="FO135" s="38"/>
      <c r="FP135" s="38"/>
      <c r="FQ135" s="38"/>
      <c r="FR135" s="38"/>
      <c r="FS135" s="38"/>
      <c r="FT135" s="38"/>
      <c r="FU135" s="38"/>
      <c r="FV135" s="38"/>
      <c r="FW135" s="38"/>
      <c r="FX135" s="38"/>
      <c r="FY135" s="38"/>
      <c r="FZ135" s="38"/>
      <c r="GA135" s="38"/>
      <c r="GB135" s="38"/>
      <c r="GC135" s="38"/>
      <c r="GD135" s="38"/>
      <c r="GE135" s="38"/>
      <c r="GF135" s="38"/>
      <c r="GG135" s="38"/>
      <c r="GH135" s="38"/>
      <c r="GI135" s="38"/>
      <c r="GJ135" s="38"/>
      <c r="GK135" s="38"/>
      <c r="GL135" s="38"/>
      <c r="GM135" s="38"/>
      <c r="GN135" s="38"/>
      <c r="GO135" s="38"/>
      <c r="GP135" s="38"/>
      <c r="GQ135" s="38"/>
      <c r="GR135" s="38"/>
      <c r="GS135" s="38"/>
      <c r="GT135" s="38"/>
      <c r="GU135" s="38"/>
      <c r="GV135" s="38"/>
      <c r="GW135" s="38"/>
      <c r="GX135" s="38"/>
      <c r="GY135" s="38"/>
      <c r="GZ135" s="38"/>
      <c r="HA135" s="38"/>
      <c r="HB135" s="38"/>
      <c r="HC135" s="38"/>
      <c r="HD135" s="38"/>
      <c r="HE135" s="38"/>
      <c r="HF135" s="38"/>
      <c r="HG135" s="38"/>
      <c r="HH135" s="38"/>
      <c r="HI135" s="38"/>
      <c r="HJ135" s="38"/>
      <c r="HK135" s="38"/>
      <c r="HL135" s="38"/>
      <c r="HM135" s="38"/>
      <c r="HN135" s="38"/>
      <c r="HO135" s="38"/>
      <c r="HP135" s="38"/>
      <c r="HQ135" s="38"/>
      <c r="HR135" s="38"/>
      <c r="HS135" s="38"/>
      <c r="HT135" s="38"/>
      <c r="HU135" s="38"/>
      <c r="HV135" s="38"/>
      <c r="HW135" s="38"/>
      <c r="HX135" s="38"/>
      <c r="HY135" s="38"/>
      <c r="HZ135" s="38"/>
      <c r="IA135" s="38"/>
      <c r="IB135" s="38"/>
      <c r="IC135" s="38"/>
      <c r="ID135" s="38"/>
      <c r="IE135" s="38"/>
      <c r="IF135" s="38"/>
      <c r="IG135" s="38"/>
    </row>
    <row r="136" spans="1:241" s="39" customFormat="1" ht="12.75" x14ac:dyDescent="0.2">
      <c r="A136" s="33" t="s">
        <v>204</v>
      </c>
      <c r="B136" s="34"/>
      <c r="C136" s="43">
        <v>6134447</v>
      </c>
      <c r="D136" s="45"/>
      <c r="E136" s="44">
        <v>0</v>
      </c>
      <c r="F136" s="45"/>
      <c r="G136" s="43">
        <f t="shared" si="3"/>
        <v>6134447</v>
      </c>
      <c r="H136" s="43"/>
      <c r="I136" s="44">
        <v>1434033</v>
      </c>
      <c r="J136" s="43"/>
      <c r="K136" s="44">
        <f t="shared" si="6"/>
        <v>4700414</v>
      </c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  <c r="DB136" s="38"/>
      <c r="DC136" s="38"/>
      <c r="DD136" s="38"/>
      <c r="DE136" s="38"/>
      <c r="DF136" s="38"/>
      <c r="DG136" s="38"/>
      <c r="DH136" s="38"/>
      <c r="DI136" s="38"/>
      <c r="DJ136" s="38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38"/>
      <c r="EC136" s="38"/>
      <c r="ED136" s="38"/>
      <c r="EE136" s="38"/>
      <c r="EF136" s="38"/>
      <c r="EG136" s="38"/>
      <c r="EH136" s="38"/>
      <c r="EI136" s="38"/>
      <c r="EJ136" s="38"/>
      <c r="EK136" s="38"/>
      <c r="EL136" s="38"/>
      <c r="EM136" s="38"/>
      <c r="EN136" s="38"/>
      <c r="EO136" s="38"/>
      <c r="EP136" s="38"/>
      <c r="EQ136" s="38"/>
      <c r="ER136" s="38"/>
      <c r="ES136" s="38"/>
      <c r="ET136" s="38"/>
      <c r="EU136" s="38"/>
      <c r="EV136" s="38"/>
      <c r="EW136" s="38"/>
      <c r="EX136" s="38"/>
      <c r="EY136" s="38"/>
      <c r="EZ136" s="38"/>
      <c r="FA136" s="38"/>
      <c r="FB136" s="38"/>
      <c r="FC136" s="38"/>
      <c r="FD136" s="38"/>
      <c r="FE136" s="38"/>
      <c r="FF136" s="38"/>
      <c r="FG136" s="38"/>
      <c r="FH136" s="38"/>
      <c r="FI136" s="38"/>
      <c r="FJ136" s="38"/>
      <c r="FK136" s="38"/>
      <c r="FL136" s="38"/>
      <c r="FM136" s="38"/>
      <c r="FN136" s="38"/>
      <c r="FO136" s="38"/>
      <c r="FP136" s="38"/>
      <c r="FQ136" s="38"/>
      <c r="FR136" s="38"/>
      <c r="FS136" s="38"/>
      <c r="FT136" s="38"/>
      <c r="FU136" s="38"/>
      <c r="FV136" s="38"/>
      <c r="FW136" s="38"/>
      <c r="FX136" s="38"/>
      <c r="FY136" s="38"/>
      <c r="FZ136" s="38"/>
      <c r="GA136" s="38"/>
      <c r="GB136" s="38"/>
      <c r="GC136" s="38"/>
      <c r="GD136" s="38"/>
      <c r="GE136" s="38"/>
      <c r="GF136" s="38"/>
      <c r="GG136" s="38"/>
      <c r="GH136" s="38"/>
      <c r="GI136" s="38"/>
      <c r="GJ136" s="38"/>
      <c r="GK136" s="38"/>
      <c r="GL136" s="38"/>
      <c r="GM136" s="38"/>
      <c r="GN136" s="38"/>
      <c r="GO136" s="38"/>
      <c r="GP136" s="38"/>
      <c r="GQ136" s="38"/>
      <c r="GR136" s="38"/>
      <c r="GS136" s="38"/>
      <c r="GT136" s="38"/>
      <c r="GU136" s="38"/>
      <c r="GV136" s="38"/>
      <c r="GW136" s="38"/>
      <c r="GX136" s="38"/>
      <c r="GY136" s="38"/>
      <c r="GZ136" s="38"/>
      <c r="HA136" s="38"/>
      <c r="HB136" s="38"/>
      <c r="HC136" s="38"/>
      <c r="HD136" s="38"/>
      <c r="HE136" s="38"/>
      <c r="HF136" s="38"/>
      <c r="HG136" s="38"/>
      <c r="HH136" s="38"/>
      <c r="HI136" s="38"/>
      <c r="HJ136" s="38"/>
      <c r="HK136" s="38"/>
      <c r="HL136" s="38"/>
      <c r="HM136" s="38"/>
      <c r="HN136" s="38"/>
      <c r="HO136" s="38"/>
      <c r="HP136" s="38"/>
      <c r="HQ136" s="38"/>
      <c r="HR136" s="38"/>
      <c r="HS136" s="38"/>
      <c r="HT136" s="38"/>
      <c r="HU136" s="38"/>
      <c r="HV136" s="38"/>
      <c r="HW136" s="38"/>
      <c r="HX136" s="38"/>
      <c r="HY136" s="38"/>
      <c r="HZ136" s="38"/>
      <c r="IA136" s="38"/>
      <c r="IB136" s="38"/>
      <c r="IC136" s="38"/>
      <c r="ID136" s="38"/>
      <c r="IE136" s="38"/>
      <c r="IF136" s="38"/>
      <c r="IG136" s="38"/>
    </row>
    <row r="137" spans="1:241" s="39" customFormat="1" ht="12" customHeight="1" x14ac:dyDescent="0.2">
      <c r="A137" s="33" t="s">
        <v>159</v>
      </c>
      <c r="B137" s="34" t="s">
        <v>4</v>
      </c>
      <c r="C137" s="43">
        <v>5462105</v>
      </c>
      <c r="D137" s="45"/>
      <c r="E137" s="44">
        <v>0</v>
      </c>
      <c r="F137" s="45"/>
      <c r="G137" s="43">
        <f t="shared" si="3"/>
        <v>5462105</v>
      </c>
      <c r="H137" s="43"/>
      <c r="I137" s="44">
        <v>5092372</v>
      </c>
      <c r="J137" s="43"/>
      <c r="K137" s="44">
        <f>G137-I137</f>
        <v>369733</v>
      </c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38"/>
      <c r="CW137" s="38"/>
      <c r="CX137" s="38"/>
      <c r="CY137" s="38"/>
      <c r="CZ137" s="38"/>
      <c r="DA137" s="38"/>
      <c r="DB137" s="38"/>
      <c r="DC137" s="38"/>
      <c r="DD137" s="38"/>
      <c r="DE137" s="38"/>
      <c r="DF137" s="38"/>
      <c r="DG137" s="38"/>
      <c r="DH137" s="38"/>
      <c r="DI137" s="38"/>
      <c r="DJ137" s="38"/>
      <c r="DK137" s="38"/>
      <c r="DL137" s="38"/>
      <c r="DM137" s="38"/>
      <c r="DN137" s="38"/>
      <c r="DO137" s="38"/>
      <c r="DP137" s="38"/>
      <c r="DQ137" s="38"/>
      <c r="DR137" s="38"/>
      <c r="DS137" s="38"/>
      <c r="DT137" s="38"/>
      <c r="DU137" s="38"/>
      <c r="DV137" s="38"/>
      <c r="DW137" s="38"/>
      <c r="DX137" s="38"/>
      <c r="DY137" s="38"/>
      <c r="DZ137" s="38"/>
      <c r="EA137" s="38"/>
      <c r="EB137" s="38"/>
      <c r="EC137" s="38"/>
      <c r="ED137" s="38"/>
      <c r="EE137" s="38"/>
      <c r="EF137" s="38"/>
      <c r="EG137" s="38"/>
      <c r="EH137" s="38"/>
      <c r="EI137" s="38"/>
      <c r="EJ137" s="38"/>
      <c r="EK137" s="38"/>
      <c r="EL137" s="38"/>
      <c r="EM137" s="38"/>
      <c r="EN137" s="38"/>
      <c r="EO137" s="38"/>
      <c r="EP137" s="38"/>
      <c r="EQ137" s="38"/>
      <c r="ER137" s="38"/>
      <c r="ES137" s="38"/>
      <c r="ET137" s="38"/>
      <c r="EU137" s="38"/>
      <c r="EV137" s="38"/>
      <c r="EW137" s="38"/>
      <c r="EX137" s="38"/>
      <c r="EY137" s="38"/>
      <c r="EZ137" s="38"/>
      <c r="FA137" s="38"/>
      <c r="FB137" s="38"/>
      <c r="FC137" s="38"/>
      <c r="FD137" s="38"/>
      <c r="FE137" s="38"/>
      <c r="FF137" s="38"/>
      <c r="FG137" s="38"/>
      <c r="FH137" s="38"/>
      <c r="FI137" s="38"/>
      <c r="FJ137" s="38"/>
      <c r="FK137" s="38"/>
      <c r="FL137" s="38"/>
      <c r="FM137" s="38"/>
      <c r="FN137" s="38"/>
      <c r="FO137" s="38"/>
      <c r="FP137" s="38"/>
      <c r="FQ137" s="38"/>
      <c r="FR137" s="38"/>
      <c r="FS137" s="38"/>
      <c r="FT137" s="38"/>
      <c r="FU137" s="38"/>
      <c r="FV137" s="38"/>
      <c r="FW137" s="38"/>
      <c r="FX137" s="38"/>
      <c r="FY137" s="38"/>
      <c r="FZ137" s="38"/>
      <c r="GA137" s="38"/>
      <c r="GB137" s="38"/>
      <c r="GC137" s="38"/>
      <c r="GD137" s="38"/>
      <c r="GE137" s="38"/>
      <c r="GF137" s="38"/>
      <c r="GG137" s="38"/>
      <c r="GH137" s="38"/>
      <c r="GI137" s="38"/>
      <c r="GJ137" s="38"/>
      <c r="GK137" s="38"/>
      <c r="GL137" s="38"/>
      <c r="GM137" s="38"/>
      <c r="GN137" s="38"/>
      <c r="GO137" s="38"/>
      <c r="GP137" s="38"/>
      <c r="GQ137" s="38"/>
      <c r="GR137" s="38"/>
      <c r="GS137" s="38"/>
      <c r="GT137" s="38"/>
      <c r="GU137" s="38"/>
      <c r="GV137" s="38"/>
      <c r="GW137" s="38"/>
      <c r="GX137" s="38"/>
      <c r="GY137" s="38"/>
      <c r="GZ137" s="38"/>
      <c r="HA137" s="38"/>
      <c r="HB137" s="38"/>
      <c r="HC137" s="38"/>
      <c r="HD137" s="38"/>
      <c r="HE137" s="38"/>
      <c r="HF137" s="38"/>
      <c r="HG137" s="38"/>
      <c r="HH137" s="38"/>
      <c r="HI137" s="38"/>
      <c r="HJ137" s="38"/>
      <c r="HK137" s="38"/>
      <c r="HL137" s="38"/>
      <c r="HM137" s="38"/>
      <c r="HN137" s="38"/>
      <c r="HO137" s="38"/>
      <c r="HP137" s="38"/>
      <c r="HQ137" s="38"/>
      <c r="HR137" s="38"/>
      <c r="HS137" s="38"/>
      <c r="HT137" s="38"/>
      <c r="HU137" s="38"/>
      <c r="HV137" s="38"/>
      <c r="HW137" s="38"/>
      <c r="HX137" s="38"/>
      <c r="HY137" s="38"/>
      <c r="HZ137" s="38"/>
      <c r="IA137" s="38"/>
      <c r="IB137" s="38"/>
      <c r="IC137" s="38"/>
      <c r="ID137" s="38"/>
      <c r="IE137" s="38"/>
      <c r="IF137" s="38"/>
      <c r="IG137" s="38"/>
    </row>
    <row r="138" spans="1:241" s="39" customFormat="1" ht="12.75" x14ac:dyDescent="0.2">
      <c r="A138" s="33" t="s">
        <v>83</v>
      </c>
      <c r="B138" s="34" t="s">
        <v>4</v>
      </c>
      <c r="C138" s="43">
        <v>228564</v>
      </c>
      <c r="D138" s="45"/>
      <c r="E138" s="44">
        <v>0</v>
      </c>
      <c r="F138" s="45"/>
      <c r="G138" s="43">
        <f t="shared" si="3"/>
        <v>228564</v>
      </c>
      <c r="H138" s="43"/>
      <c r="I138" s="44">
        <v>205707</v>
      </c>
      <c r="J138" s="43"/>
      <c r="K138" s="44">
        <f t="shared" si="6"/>
        <v>22857</v>
      </c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38"/>
      <c r="CW138" s="38"/>
      <c r="CX138" s="38"/>
      <c r="CY138" s="38"/>
      <c r="CZ138" s="38"/>
      <c r="DA138" s="38"/>
      <c r="DB138" s="38"/>
      <c r="DC138" s="38"/>
      <c r="DD138" s="38"/>
      <c r="DE138" s="38"/>
      <c r="DF138" s="38"/>
      <c r="DG138" s="38"/>
      <c r="DH138" s="38"/>
      <c r="DI138" s="38"/>
      <c r="DJ138" s="38"/>
      <c r="DK138" s="38"/>
      <c r="DL138" s="38"/>
      <c r="DM138" s="38"/>
      <c r="DN138" s="38"/>
      <c r="DO138" s="38"/>
      <c r="DP138" s="38"/>
      <c r="DQ138" s="38"/>
      <c r="DR138" s="38"/>
      <c r="DS138" s="38"/>
      <c r="DT138" s="38"/>
      <c r="DU138" s="38"/>
      <c r="DV138" s="38"/>
      <c r="DW138" s="38"/>
      <c r="DX138" s="38"/>
      <c r="DY138" s="38"/>
      <c r="DZ138" s="38"/>
      <c r="EA138" s="38"/>
      <c r="EB138" s="38"/>
      <c r="EC138" s="38"/>
      <c r="ED138" s="38"/>
      <c r="EE138" s="38"/>
      <c r="EF138" s="38"/>
      <c r="EG138" s="38"/>
      <c r="EH138" s="38"/>
      <c r="EI138" s="38"/>
      <c r="EJ138" s="38"/>
      <c r="EK138" s="38"/>
      <c r="EL138" s="38"/>
      <c r="EM138" s="38"/>
      <c r="EN138" s="38"/>
      <c r="EO138" s="38"/>
      <c r="EP138" s="38"/>
      <c r="EQ138" s="38"/>
      <c r="ER138" s="38"/>
      <c r="ES138" s="38"/>
      <c r="ET138" s="38"/>
      <c r="EU138" s="38"/>
      <c r="EV138" s="38"/>
      <c r="EW138" s="38"/>
      <c r="EX138" s="38"/>
      <c r="EY138" s="38"/>
      <c r="EZ138" s="38"/>
      <c r="FA138" s="38"/>
      <c r="FB138" s="38"/>
      <c r="FC138" s="38"/>
      <c r="FD138" s="38"/>
      <c r="FE138" s="38"/>
      <c r="FF138" s="38"/>
      <c r="FG138" s="38"/>
      <c r="FH138" s="38"/>
      <c r="FI138" s="38"/>
      <c r="FJ138" s="38"/>
      <c r="FK138" s="38"/>
      <c r="FL138" s="38"/>
      <c r="FM138" s="38"/>
      <c r="FN138" s="38"/>
      <c r="FO138" s="38"/>
      <c r="FP138" s="38"/>
      <c r="FQ138" s="38"/>
      <c r="FR138" s="38"/>
      <c r="FS138" s="38"/>
      <c r="FT138" s="38"/>
      <c r="FU138" s="38"/>
      <c r="FV138" s="38"/>
      <c r="FW138" s="38"/>
      <c r="FX138" s="38"/>
      <c r="FY138" s="38"/>
      <c r="FZ138" s="38"/>
      <c r="GA138" s="38"/>
      <c r="GB138" s="38"/>
      <c r="GC138" s="38"/>
      <c r="GD138" s="38"/>
      <c r="GE138" s="38"/>
      <c r="GF138" s="38"/>
      <c r="GG138" s="38"/>
      <c r="GH138" s="38"/>
      <c r="GI138" s="38"/>
      <c r="GJ138" s="38"/>
      <c r="GK138" s="38"/>
      <c r="GL138" s="38"/>
      <c r="GM138" s="38"/>
      <c r="GN138" s="38"/>
      <c r="GO138" s="38"/>
      <c r="GP138" s="38"/>
      <c r="GQ138" s="38"/>
      <c r="GR138" s="38"/>
      <c r="GS138" s="38"/>
      <c r="GT138" s="38"/>
      <c r="GU138" s="38"/>
      <c r="GV138" s="38"/>
      <c r="GW138" s="38"/>
      <c r="GX138" s="38"/>
      <c r="GY138" s="38"/>
      <c r="GZ138" s="38"/>
      <c r="HA138" s="38"/>
      <c r="HB138" s="38"/>
      <c r="HC138" s="38"/>
      <c r="HD138" s="38"/>
      <c r="HE138" s="38"/>
      <c r="HF138" s="38"/>
      <c r="HG138" s="38"/>
      <c r="HH138" s="38"/>
      <c r="HI138" s="38"/>
      <c r="HJ138" s="38"/>
      <c r="HK138" s="38"/>
      <c r="HL138" s="38"/>
      <c r="HM138" s="38"/>
      <c r="HN138" s="38"/>
      <c r="HO138" s="38"/>
      <c r="HP138" s="38"/>
      <c r="HQ138" s="38"/>
      <c r="HR138" s="38"/>
      <c r="HS138" s="38"/>
      <c r="HT138" s="38"/>
      <c r="HU138" s="38"/>
      <c r="HV138" s="38"/>
      <c r="HW138" s="38"/>
      <c r="HX138" s="38"/>
      <c r="HY138" s="38"/>
      <c r="HZ138" s="38"/>
      <c r="IA138" s="38"/>
      <c r="IB138" s="38"/>
      <c r="IC138" s="38"/>
      <c r="ID138" s="38"/>
      <c r="IE138" s="38"/>
      <c r="IF138" s="38"/>
      <c r="IG138" s="38"/>
    </row>
    <row r="139" spans="1:241" s="39" customFormat="1" ht="12.75" x14ac:dyDescent="0.2">
      <c r="A139" s="33" t="s">
        <v>171</v>
      </c>
      <c r="B139" s="34"/>
      <c r="C139" s="43">
        <v>18672</v>
      </c>
      <c r="D139" s="45"/>
      <c r="E139" s="44">
        <v>0</v>
      </c>
      <c r="F139" s="45"/>
      <c r="G139" s="43">
        <f t="shared" si="3"/>
        <v>18672</v>
      </c>
      <c r="H139" s="43"/>
      <c r="I139" s="44">
        <v>16804</v>
      </c>
      <c r="J139" s="43"/>
      <c r="K139" s="44">
        <f t="shared" si="6"/>
        <v>1868</v>
      </c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  <c r="CY139" s="38"/>
      <c r="CZ139" s="38"/>
      <c r="DA139" s="38"/>
      <c r="DB139" s="38"/>
      <c r="DC139" s="38"/>
      <c r="DD139" s="38"/>
      <c r="DE139" s="38"/>
      <c r="DF139" s="38"/>
      <c r="DG139" s="38"/>
      <c r="DH139" s="38"/>
      <c r="DI139" s="38"/>
      <c r="DJ139" s="38"/>
      <c r="DK139" s="38"/>
      <c r="DL139" s="38"/>
      <c r="DM139" s="38"/>
      <c r="DN139" s="38"/>
      <c r="DO139" s="38"/>
      <c r="DP139" s="38"/>
      <c r="DQ139" s="38"/>
      <c r="DR139" s="38"/>
      <c r="DS139" s="38"/>
      <c r="DT139" s="38"/>
      <c r="DU139" s="38"/>
      <c r="DV139" s="38"/>
      <c r="DW139" s="38"/>
      <c r="DX139" s="38"/>
      <c r="DY139" s="38"/>
      <c r="DZ139" s="38"/>
      <c r="EA139" s="38"/>
      <c r="EB139" s="38"/>
      <c r="EC139" s="38"/>
      <c r="ED139" s="38"/>
      <c r="EE139" s="38"/>
      <c r="EF139" s="38"/>
      <c r="EG139" s="38"/>
      <c r="EH139" s="38"/>
      <c r="EI139" s="38"/>
      <c r="EJ139" s="38"/>
      <c r="EK139" s="38"/>
      <c r="EL139" s="38"/>
      <c r="EM139" s="38"/>
      <c r="EN139" s="38"/>
      <c r="EO139" s="38"/>
      <c r="EP139" s="38"/>
      <c r="EQ139" s="38"/>
      <c r="ER139" s="38"/>
      <c r="ES139" s="38"/>
      <c r="ET139" s="38"/>
      <c r="EU139" s="38"/>
      <c r="EV139" s="38"/>
      <c r="EW139" s="38"/>
      <c r="EX139" s="38"/>
      <c r="EY139" s="38"/>
      <c r="EZ139" s="38"/>
      <c r="FA139" s="38"/>
      <c r="FB139" s="38"/>
      <c r="FC139" s="38"/>
      <c r="FD139" s="38"/>
      <c r="FE139" s="38"/>
      <c r="FF139" s="38"/>
      <c r="FG139" s="38"/>
      <c r="FH139" s="38"/>
      <c r="FI139" s="38"/>
      <c r="FJ139" s="38"/>
      <c r="FK139" s="38"/>
      <c r="FL139" s="38"/>
      <c r="FM139" s="38"/>
      <c r="FN139" s="38"/>
      <c r="FO139" s="38"/>
      <c r="FP139" s="38"/>
      <c r="FQ139" s="38"/>
      <c r="FR139" s="38"/>
      <c r="FS139" s="38"/>
      <c r="FT139" s="38"/>
      <c r="FU139" s="38"/>
      <c r="FV139" s="38"/>
      <c r="FW139" s="38"/>
      <c r="FX139" s="38"/>
      <c r="FY139" s="38"/>
      <c r="FZ139" s="38"/>
      <c r="GA139" s="38"/>
      <c r="GB139" s="38"/>
      <c r="GC139" s="38"/>
      <c r="GD139" s="38"/>
      <c r="GE139" s="38"/>
      <c r="GF139" s="38"/>
      <c r="GG139" s="38"/>
      <c r="GH139" s="38"/>
      <c r="GI139" s="38"/>
      <c r="GJ139" s="38"/>
      <c r="GK139" s="38"/>
      <c r="GL139" s="38"/>
      <c r="GM139" s="38"/>
      <c r="GN139" s="38"/>
      <c r="GO139" s="38"/>
      <c r="GP139" s="38"/>
      <c r="GQ139" s="38"/>
      <c r="GR139" s="38"/>
      <c r="GS139" s="38"/>
      <c r="GT139" s="38"/>
      <c r="GU139" s="38"/>
      <c r="GV139" s="38"/>
      <c r="GW139" s="38"/>
      <c r="GX139" s="38"/>
      <c r="GY139" s="38"/>
      <c r="GZ139" s="38"/>
      <c r="HA139" s="38"/>
      <c r="HB139" s="38"/>
      <c r="HC139" s="38"/>
      <c r="HD139" s="38"/>
      <c r="HE139" s="38"/>
      <c r="HF139" s="38"/>
      <c r="HG139" s="38"/>
      <c r="HH139" s="38"/>
      <c r="HI139" s="38"/>
      <c r="HJ139" s="38"/>
      <c r="HK139" s="38"/>
      <c r="HL139" s="38"/>
      <c r="HM139" s="38"/>
      <c r="HN139" s="38"/>
      <c r="HO139" s="38"/>
      <c r="HP139" s="38"/>
      <c r="HQ139" s="38"/>
      <c r="HR139" s="38"/>
      <c r="HS139" s="38"/>
      <c r="HT139" s="38"/>
      <c r="HU139" s="38"/>
      <c r="HV139" s="38"/>
      <c r="HW139" s="38"/>
      <c r="HX139" s="38"/>
      <c r="HY139" s="38"/>
      <c r="HZ139" s="38"/>
      <c r="IA139" s="38"/>
      <c r="IB139" s="38"/>
      <c r="IC139" s="38"/>
      <c r="ID139" s="38"/>
      <c r="IE139" s="38"/>
      <c r="IF139" s="38"/>
      <c r="IG139" s="38"/>
    </row>
    <row r="140" spans="1:241" s="39" customFormat="1" ht="12.75" x14ac:dyDescent="0.2">
      <c r="A140" s="33" t="s">
        <v>172</v>
      </c>
      <c r="B140" s="34"/>
      <c r="C140" s="43">
        <v>56016</v>
      </c>
      <c r="D140" s="45"/>
      <c r="E140" s="44">
        <v>0</v>
      </c>
      <c r="F140" s="45"/>
      <c r="G140" s="43">
        <f t="shared" si="3"/>
        <v>56016</v>
      </c>
      <c r="H140" s="43"/>
      <c r="I140" s="44">
        <v>50414</v>
      </c>
      <c r="J140" s="43"/>
      <c r="K140" s="44">
        <f t="shared" si="6"/>
        <v>5602</v>
      </c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  <c r="DB140" s="38"/>
      <c r="DC140" s="38"/>
      <c r="DD140" s="38"/>
      <c r="DE140" s="38"/>
      <c r="DF140" s="38"/>
      <c r="DG140" s="38"/>
      <c r="DH140" s="38"/>
      <c r="DI140" s="38"/>
      <c r="DJ140" s="38"/>
      <c r="DK140" s="38"/>
      <c r="DL140" s="38"/>
      <c r="DM140" s="38"/>
      <c r="DN140" s="38"/>
      <c r="DO140" s="38"/>
      <c r="DP140" s="38"/>
      <c r="DQ140" s="38"/>
      <c r="DR140" s="38"/>
      <c r="DS140" s="38"/>
      <c r="DT140" s="38"/>
      <c r="DU140" s="38"/>
      <c r="DV140" s="38"/>
      <c r="DW140" s="38"/>
      <c r="DX140" s="38"/>
      <c r="DY140" s="38"/>
      <c r="DZ140" s="38"/>
      <c r="EA140" s="38"/>
      <c r="EB140" s="38"/>
      <c r="EC140" s="38"/>
      <c r="ED140" s="38"/>
      <c r="EE140" s="38"/>
      <c r="EF140" s="38"/>
      <c r="EG140" s="38"/>
      <c r="EH140" s="38"/>
      <c r="EI140" s="38"/>
      <c r="EJ140" s="38"/>
      <c r="EK140" s="38"/>
      <c r="EL140" s="38"/>
      <c r="EM140" s="38"/>
      <c r="EN140" s="38"/>
      <c r="EO140" s="38"/>
      <c r="EP140" s="38"/>
      <c r="EQ140" s="38"/>
      <c r="ER140" s="38"/>
      <c r="ES140" s="38"/>
      <c r="ET140" s="38"/>
      <c r="EU140" s="38"/>
      <c r="EV140" s="38"/>
      <c r="EW140" s="38"/>
      <c r="EX140" s="38"/>
      <c r="EY140" s="38"/>
      <c r="EZ140" s="38"/>
      <c r="FA140" s="38"/>
      <c r="FB140" s="38"/>
      <c r="FC140" s="38"/>
      <c r="FD140" s="38"/>
      <c r="FE140" s="38"/>
      <c r="FF140" s="38"/>
      <c r="FG140" s="38"/>
      <c r="FH140" s="38"/>
      <c r="FI140" s="38"/>
      <c r="FJ140" s="38"/>
      <c r="FK140" s="38"/>
      <c r="FL140" s="38"/>
      <c r="FM140" s="38"/>
      <c r="FN140" s="38"/>
      <c r="FO140" s="38"/>
      <c r="FP140" s="38"/>
      <c r="FQ140" s="38"/>
      <c r="FR140" s="38"/>
      <c r="FS140" s="38"/>
      <c r="FT140" s="38"/>
      <c r="FU140" s="38"/>
      <c r="FV140" s="38"/>
      <c r="FW140" s="38"/>
      <c r="FX140" s="38"/>
      <c r="FY140" s="38"/>
      <c r="FZ140" s="38"/>
      <c r="GA140" s="38"/>
      <c r="GB140" s="38"/>
      <c r="GC140" s="38"/>
      <c r="GD140" s="38"/>
      <c r="GE140" s="38"/>
      <c r="GF140" s="38"/>
      <c r="GG140" s="38"/>
      <c r="GH140" s="38"/>
      <c r="GI140" s="38"/>
      <c r="GJ140" s="38"/>
      <c r="GK140" s="38"/>
      <c r="GL140" s="38"/>
      <c r="GM140" s="38"/>
      <c r="GN140" s="38"/>
      <c r="GO140" s="38"/>
      <c r="GP140" s="38"/>
      <c r="GQ140" s="38"/>
      <c r="GR140" s="38"/>
      <c r="GS140" s="38"/>
      <c r="GT140" s="38"/>
      <c r="GU140" s="38"/>
      <c r="GV140" s="38"/>
      <c r="GW140" s="38"/>
      <c r="GX140" s="38"/>
      <c r="GY140" s="38"/>
      <c r="GZ140" s="38"/>
      <c r="HA140" s="38"/>
      <c r="HB140" s="38"/>
      <c r="HC140" s="38"/>
      <c r="HD140" s="38"/>
      <c r="HE140" s="38"/>
      <c r="HF140" s="38"/>
      <c r="HG140" s="38"/>
      <c r="HH140" s="38"/>
      <c r="HI140" s="38"/>
      <c r="HJ140" s="38"/>
      <c r="HK140" s="38"/>
      <c r="HL140" s="38"/>
      <c r="HM140" s="38"/>
      <c r="HN140" s="38"/>
      <c r="HO140" s="38"/>
      <c r="HP140" s="38"/>
      <c r="HQ140" s="38"/>
      <c r="HR140" s="38"/>
      <c r="HS140" s="38"/>
      <c r="HT140" s="38"/>
      <c r="HU140" s="38"/>
      <c r="HV140" s="38"/>
      <c r="HW140" s="38"/>
      <c r="HX140" s="38"/>
      <c r="HY140" s="38"/>
      <c r="HZ140" s="38"/>
      <c r="IA140" s="38"/>
      <c r="IB140" s="38"/>
      <c r="IC140" s="38"/>
      <c r="ID140" s="38"/>
      <c r="IE140" s="38"/>
      <c r="IF140" s="38"/>
      <c r="IG140" s="38"/>
    </row>
    <row r="141" spans="1:241" s="39" customFormat="1" ht="12" customHeight="1" x14ac:dyDescent="0.2">
      <c r="A141" s="33" t="s">
        <v>84</v>
      </c>
      <c r="B141" s="34" t="s">
        <v>4</v>
      </c>
      <c r="C141" s="43">
        <v>64811</v>
      </c>
      <c r="D141" s="45"/>
      <c r="E141" s="44">
        <v>0</v>
      </c>
      <c r="F141" s="45"/>
      <c r="G141" s="43">
        <f t="shared" si="3"/>
        <v>64811</v>
      </c>
      <c r="H141" s="43"/>
      <c r="I141" s="44">
        <v>45927</v>
      </c>
      <c r="J141" s="43"/>
      <c r="K141" s="44">
        <f t="shared" si="6"/>
        <v>18884</v>
      </c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  <c r="DB141" s="38"/>
      <c r="DC141" s="38"/>
      <c r="DD141" s="38"/>
      <c r="DE141" s="38"/>
      <c r="DF141" s="38"/>
      <c r="DG141" s="38"/>
      <c r="DH141" s="38"/>
      <c r="DI141" s="38"/>
      <c r="DJ141" s="38"/>
      <c r="DK141" s="38"/>
      <c r="DL141" s="38"/>
      <c r="DM141" s="38"/>
      <c r="DN141" s="38"/>
      <c r="DO141" s="38"/>
      <c r="DP141" s="38"/>
      <c r="DQ141" s="38"/>
      <c r="DR141" s="38"/>
      <c r="DS141" s="38"/>
      <c r="DT141" s="38"/>
      <c r="DU141" s="38"/>
      <c r="DV141" s="38"/>
      <c r="DW141" s="38"/>
      <c r="DX141" s="38"/>
      <c r="DY141" s="38"/>
      <c r="DZ141" s="38"/>
      <c r="EA141" s="38"/>
      <c r="EB141" s="38"/>
      <c r="EC141" s="38"/>
      <c r="ED141" s="38"/>
      <c r="EE141" s="38"/>
      <c r="EF141" s="38"/>
      <c r="EG141" s="38"/>
      <c r="EH141" s="38"/>
      <c r="EI141" s="38"/>
      <c r="EJ141" s="38"/>
      <c r="EK141" s="38"/>
      <c r="EL141" s="38"/>
      <c r="EM141" s="38"/>
      <c r="EN141" s="38"/>
      <c r="EO141" s="38"/>
      <c r="EP141" s="38"/>
      <c r="EQ141" s="38"/>
      <c r="ER141" s="38"/>
      <c r="ES141" s="38"/>
      <c r="ET141" s="38"/>
      <c r="EU141" s="38"/>
      <c r="EV141" s="38"/>
      <c r="EW141" s="38"/>
      <c r="EX141" s="38"/>
      <c r="EY141" s="38"/>
      <c r="EZ141" s="38"/>
      <c r="FA141" s="38"/>
      <c r="FB141" s="38"/>
      <c r="FC141" s="38"/>
      <c r="FD141" s="38"/>
      <c r="FE141" s="38"/>
      <c r="FF141" s="38"/>
      <c r="FG141" s="38"/>
      <c r="FH141" s="38"/>
      <c r="FI141" s="38"/>
      <c r="FJ141" s="38"/>
      <c r="FK141" s="38"/>
      <c r="FL141" s="38"/>
      <c r="FM141" s="38"/>
      <c r="FN141" s="38"/>
      <c r="FO141" s="38"/>
      <c r="FP141" s="38"/>
      <c r="FQ141" s="38"/>
      <c r="FR141" s="38"/>
      <c r="FS141" s="38"/>
      <c r="FT141" s="38"/>
      <c r="FU141" s="38"/>
      <c r="FV141" s="38"/>
      <c r="FW141" s="38"/>
      <c r="FX141" s="38"/>
      <c r="FY141" s="38"/>
      <c r="FZ141" s="38"/>
      <c r="GA141" s="38"/>
      <c r="GB141" s="38"/>
      <c r="GC141" s="38"/>
      <c r="GD141" s="38"/>
      <c r="GE141" s="38"/>
      <c r="GF141" s="38"/>
      <c r="GG141" s="38"/>
      <c r="GH141" s="38"/>
      <c r="GI141" s="38"/>
      <c r="GJ141" s="38"/>
      <c r="GK141" s="38"/>
      <c r="GL141" s="38"/>
      <c r="GM141" s="38"/>
      <c r="GN141" s="38"/>
      <c r="GO141" s="38"/>
      <c r="GP141" s="38"/>
      <c r="GQ141" s="38"/>
      <c r="GR141" s="38"/>
      <c r="GS141" s="38"/>
      <c r="GT141" s="38"/>
      <c r="GU141" s="38"/>
      <c r="GV141" s="38"/>
      <c r="GW141" s="38"/>
      <c r="GX141" s="38"/>
      <c r="GY141" s="38"/>
      <c r="GZ141" s="38"/>
      <c r="HA141" s="38"/>
      <c r="HB141" s="38"/>
      <c r="HC141" s="38"/>
      <c r="HD141" s="38"/>
      <c r="HE141" s="38"/>
      <c r="HF141" s="38"/>
      <c r="HG141" s="38"/>
      <c r="HH141" s="38"/>
      <c r="HI141" s="38"/>
      <c r="HJ141" s="38"/>
      <c r="HK141" s="38"/>
      <c r="HL141" s="38"/>
      <c r="HM141" s="38"/>
      <c r="HN141" s="38"/>
      <c r="HO141" s="38"/>
      <c r="HP141" s="38"/>
      <c r="HQ141" s="38"/>
      <c r="HR141" s="38"/>
      <c r="HS141" s="38"/>
      <c r="HT141" s="38"/>
      <c r="HU141" s="38"/>
      <c r="HV141" s="38"/>
      <c r="HW141" s="38"/>
      <c r="HX141" s="38"/>
      <c r="HY141" s="38"/>
      <c r="HZ141" s="38"/>
      <c r="IA141" s="38"/>
      <c r="IB141" s="38"/>
      <c r="IC141" s="38"/>
      <c r="ID141" s="38"/>
      <c r="IE141" s="38"/>
      <c r="IF141" s="38"/>
      <c r="IG141" s="38"/>
    </row>
    <row r="142" spans="1:241" s="39" customFormat="1" ht="12" customHeight="1" x14ac:dyDescent="0.2">
      <c r="A142" s="33" t="s">
        <v>158</v>
      </c>
      <c r="B142" s="34" t="s">
        <v>4</v>
      </c>
      <c r="C142" s="43"/>
      <c r="D142" s="45"/>
      <c r="E142" s="43"/>
      <c r="F142" s="45"/>
      <c r="G142" s="43"/>
      <c r="H142" s="43"/>
      <c r="I142" s="43"/>
      <c r="J142" s="43"/>
      <c r="K142" s="44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  <c r="DB142" s="38"/>
      <c r="DC142" s="38"/>
      <c r="DD142" s="38"/>
      <c r="DE142" s="38"/>
      <c r="DF142" s="38"/>
      <c r="DG142" s="38"/>
      <c r="DH142" s="38"/>
      <c r="DI142" s="38"/>
      <c r="DJ142" s="38"/>
      <c r="DK142" s="38"/>
      <c r="DL142" s="38"/>
      <c r="DM142" s="38"/>
      <c r="DN142" s="38"/>
      <c r="DO142" s="38"/>
      <c r="DP142" s="38"/>
      <c r="DQ142" s="38"/>
      <c r="DR142" s="38"/>
      <c r="DS142" s="38"/>
      <c r="DT142" s="38"/>
      <c r="DU142" s="38"/>
      <c r="DV142" s="38"/>
      <c r="DW142" s="38"/>
      <c r="DX142" s="38"/>
      <c r="DY142" s="38"/>
      <c r="DZ142" s="38"/>
      <c r="EA142" s="38"/>
      <c r="EB142" s="38"/>
      <c r="EC142" s="38"/>
      <c r="ED142" s="38"/>
      <c r="EE142" s="38"/>
      <c r="EF142" s="38"/>
      <c r="EG142" s="38"/>
      <c r="EH142" s="38"/>
      <c r="EI142" s="38"/>
      <c r="EJ142" s="38"/>
      <c r="EK142" s="38"/>
      <c r="EL142" s="38"/>
      <c r="EM142" s="38"/>
      <c r="EN142" s="38"/>
      <c r="EO142" s="38"/>
      <c r="EP142" s="38"/>
      <c r="EQ142" s="38"/>
      <c r="ER142" s="38"/>
      <c r="ES142" s="38"/>
      <c r="ET142" s="38"/>
      <c r="EU142" s="38"/>
      <c r="EV142" s="38"/>
      <c r="EW142" s="38"/>
      <c r="EX142" s="38"/>
      <c r="EY142" s="38"/>
      <c r="EZ142" s="38"/>
      <c r="FA142" s="38"/>
      <c r="FB142" s="38"/>
      <c r="FC142" s="38"/>
      <c r="FD142" s="38"/>
      <c r="FE142" s="38"/>
      <c r="FF142" s="38"/>
      <c r="FG142" s="38"/>
      <c r="FH142" s="38"/>
      <c r="FI142" s="38"/>
      <c r="FJ142" s="38"/>
      <c r="FK142" s="38"/>
      <c r="FL142" s="38"/>
      <c r="FM142" s="38"/>
      <c r="FN142" s="38"/>
      <c r="FO142" s="38"/>
      <c r="FP142" s="38"/>
      <c r="FQ142" s="38"/>
      <c r="FR142" s="38"/>
      <c r="FS142" s="38"/>
      <c r="FT142" s="38"/>
      <c r="FU142" s="38"/>
      <c r="FV142" s="38"/>
      <c r="FW142" s="38"/>
      <c r="FX142" s="38"/>
      <c r="FY142" s="38"/>
      <c r="FZ142" s="38"/>
      <c r="GA142" s="38"/>
      <c r="GB142" s="38"/>
      <c r="GC142" s="38"/>
      <c r="GD142" s="38"/>
      <c r="GE142" s="38"/>
      <c r="GF142" s="38"/>
      <c r="GG142" s="38"/>
      <c r="GH142" s="38"/>
      <c r="GI142" s="38"/>
      <c r="GJ142" s="38"/>
      <c r="GK142" s="38"/>
      <c r="GL142" s="38"/>
      <c r="GM142" s="38"/>
      <c r="GN142" s="38"/>
      <c r="GO142" s="38"/>
      <c r="GP142" s="38"/>
      <c r="GQ142" s="38"/>
      <c r="GR142" s="38"/>
      <c r="GS142" s="38"/>
      <c r="GT142" s="38"/>
      <c r="GU142" s="38"/>
      <c r="GV142" s="38"/>
      <c r="GW142" s="38"/>
      <c r="GX142" s="38"/>
      <c r="GY142" s="38"/>
      <c r="GZ142" s="38"/>
      <c r="HA142" s="38"/>
      <c r="HB142" s="38"/>
      <c r="HC142" s="38"/>
      <c r="HD142" s="38"/>
      <c r="HE142" s="38"/>
      <c r="HF142" s="38"/>
      <c r="HG142" s="38"/>
      <c r="HH142" s="38"/>
      <c r="HI142" s="38"/>
      <c r="HJ142" s="38"/>
      <c r="HK142" s="38"/>
      <c r="HL142" s="38"/>
      <c r="HM142" s="38"/>
      <c r="HN142" s="38"/>
      <c r="HO142" s="38"/>
      <c r="HP142" s="38"/>
      <c r="HQ142" s="38"/>
      <c r="HR142" s="38"/>
      <c r="HS142" s="38"/>
      <c r="HT142" s="38"/>
      <c r="HU142" s="38"/>
      <c r="HV142" s="38"/>
      <c r="HW142" s="38"/>
      <c r="HX142" s="38"/>
      <c r="HY142" s="38"/>
      <c r="HZ142" s="38"/>
      <c r="IA142" s="38"/>
      <c r="IB142" s="38"/>
      <c r="IC142" s="38"/>
      <c r="ID142" s="38"/>
      <c r="IE142" s="38"/>
      <c r="IF142" s="38"/>
      <c r="IG142" s="38"/>
    </row>
    <row r="143" spans="1:241" s="39" customFormat="1" ht="12" customHeight="1" x14ac:dyDescent="0.2">
      <c r="A143" s="33" t="s">
        <v>141</v>
      </c>
      <c r="B143" s="34" t="s">
        <v>4</v>
      </c>
      <c r="C143" s="43">
        <v>30401511</v>
      </c>
      <c r="D143" s="45"/>
      <c r="E143" s="44">
        <v>0</v>
      </c>
      <c r="F143" s="45"/>
      <c r="G143" s="43">
        <f t="shared" si="3"/>
        <v>30401511</v>
      </c>
      <c r="H143" s="43"/>
      <c r="I143" s="44">
        <f>5250000+17500+70000+175000+43750+17500+962500+1575000+560000+612500+235189+52500+525000+262500</f>
        <v>10358939</v>
      </c>
      <c r="J143" s="43"/>
      <c r="K143" s="44">
        <f>G143-I143</f>
        <v>20042572</v>
      </c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  <c r="DB143" s="38"/>
      <c r="DC143" s="38"/>
      <c r="DD143" s="38"/>
      <c r="DE143" s="38"/>
      <c r="DF143" s="38"/>
      <c r="DG143" s="38"/>
      <c r="DH143" s="38"/>
      <c r="DI143" s="38"/>
      <c r="DJ143" s="38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38"/>
      <c r="ED143" s="38"/>
      <c r="EE143" s="38"/>
      <c r="EF143" s="38"/>
      <c r="EG143" s="38"/>
      <c r="EH143" s="38"/>
      <c r="EI143" s="38"/>
      <c r="EJ143" s="38"/>
      <c r="EK143" s="38"/>
      <c r="EL143" s="38"/>
      <c r="EM143" s="38"/>
      <c r="EN143" s="38"/>
      <c r="EO143" s="38"/>
      <c r="EP143" s="38"/>
      <c r="EQ143" s="38"/>
      <c r="ER143" s="38"/>
      <c r="ES143" s="38"/>
      <c r="ET143" s="38"/>
      <c r="EU143" s="38"/>
      <c r="EV143" s="38"/>
      <c r="EW143" s="38"/>
      <c r="EX143" s="38"/>
      <c r="EY143" s="38"/>
      <c r="EZ143" s="38"/>
      <c r="FA143" s="38"/>
      <c r="FB143" s="38"/>
      <c r="FC143" s="38"/>
      <c r="FD143" s="38"/>
      <c r="FE143" s="38"/>
      <c r="FF143" s="38"/>
      <c r="FG143" s="38"/>
      <c r="FH143" s="38"/>
      <c r="FI143" s="38"/>
      <c r="FJ143" s="38"/>
      <c r="FK143" s="38"/>
      <c r="FL143" s="38"/>
      <c r="FM143" s="38"/>
      <c r="FN143" s="38"/>
      <c r="FO143" s="38"/>
      <c r="FP143" s="38"/>
      <c r="FQ143" s="38"/>
      <c r="FR143" s="38"/>
      <c r="FS143" s="38"/>
      <c r="FT143" s="38"/>
      <c r="FU143" s="38"/>
      <c r="FV143" s="38"/>
      <c r="FW143" s="38"/>
      <c r="FX143" s="38"/>
      <c r="FY143" s="38"/>
      <c r="FZ143" s="38"/>
      <c r="GA143" s="38"/>
      <c r="GB143" s="38"/>
      <c r="GC143" s="38"/>
      <c r="GD143" s="38"/>
      <c r="GE143" s="38"/>
      <c r="GF143" s="38"/>
      <c r="GG143" s="38"/>
      <c r="GH143" s="38"/>
      <c r="GI143" s="38"/>
      <c r="GJ143" s="38"/>
      <c r="GK143" s="38"/>
      <c r="GL143" s="38"/>
      <c r="GM143" s="38"/>
      <c r="GN143" s="38"/>
      <c r="GO143" s="38"/>
      <c r="GP143" s="38"/>
      <c r="GQ143" s="38"/>
      <c r="GR143" s="38"/>
      <c r="GS143" s="38"/>
      <c r="GT143" s="38"/>
      <c r="GU143" s="38"/>
      <c r="GV143" s="38"/>
      <c r="GW143" s="38"/>
      <c r="GX143" s="38"/>
      <c r="GY143" s="38"/>
      <c r="GZ143" s="38"/>
      <c r="HA143" s="38"/>
      <c r="HB143" s="38"/>
      <c r="HC143" s="38"/>
      <c r="HD143" s="38"/>
      <c r="HE143" s="38"/>
      <c r="HF143" s="38"/>
      <c r="HG143" s="38"/>
      <c r="HH143" s="38"/>
      <c r="HI143" s="38"/>
      <c r="HJ143" s="38"/>
      <c r="HK143" s="38"/>
      <c r="HL143" s="38"/>
      <c r="HM143" s="38"/>
      <c r="HN143" s="38"/>
      <c r="HO143" s="38"/>
      <c r="HP143" s="38"/>
      <c r="HQ143" s="38"/>
      <c r="HR143" s="38"/>
      <c r="HS143" s="38"/>
      <c r="HT143" s="38"/>
      <c r="HU143" s="38"/>
      <c r="HV143" s="38"/>
      <c r="HW143" s="38"/>
      <c r="HX143" s="38"/>
      <c r="HY143" s="38"/>
      <c r="HZ143" s="38"/>
      <c r="IA143" s="38"/>
      <c r="IB143" s="38"/>
      <c r="IC143" s="38"/>
      <c r="ID143" s="38"/>
      <c r="IE143" s="38"/>
      <c r="IF143" s="38"/>
      <c r="IG143" s="38"/>
    </row>
    <row r="144" spans="1:241" s="39" customFormat="1" ht="12" customHeight="1" x14ac:dyDescent="0.2">
      <c r="A144" s="33" t="s">
        <v>85</v>
      </c>
      <c r="B144" s="34" t="s">
        <v>4</v>
      </c>
      <c r="C144" s="43">
        <v>205798</v>
      </c>
      <c r="D144" s="45"/>
      <c r="E144" s="44">
        <v>0</v>
      </c>
      <c r="F144" s="45"/>
      <c r="G144" s="43">
        <f t="shared" ref="G144:G160" si="7">+C144+E144</f>
        <v>205798</v>
      </c>
      <c r="H144" s="43"/>
      <c r="I144" s="44">
        <v>205798</v>
      </c>
      <c r="J144" s="43"/>
      <c r="K144" s="44">
        <f t="shared" si="6"/>
        <v>0</v>
      </c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8"/>
      <c r="DM144" s="38"/>
      <c r="DN144" s="38"/>
      <c r="DO144" s="38"/>
      <c r="DP144" s="38"/>
      <c r="DQ144" s="38"/>
      <c r="DR144" s="38"/>
      <c r="DS144" s="38"/>
      <c r="DT144" s="38"/>
      <c r="DU144" s="38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8"/>
      <c r="EG144" s="38"/>
      <c r="EH144" s="38"/>
      <c r="EI144" s="38"/>
      <c r="EJ144" s="38"/>
      <c r="EK144" s="38"/>
      <c r="EL144" s="38"/>
      <c r="EM144" s="38"/>
      <c r="EN144" s="38"/>
      <c r="EO144" s="38"/>
      <c r="EP144" s="38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/>
      <c r="FF144" s="38"/>
      <c r="FG144" s="38"/>
      <c r="FH144" s="38"/>
      <c r="FI144" s="38"/>
      <c r="FJ144" s="38"/>
      <c r="FK144" s="38"/>
      <c r="FL144" s="38"/>
      <c r="FM144" s="38"/>
      <c r="FN144" s="38"/>
      <c r="FO144" s="38"/>
      <c r="FP144" s="38"/>
      <c r="FQ144" s="38"/>
      <c r="FR144" s="38"/>
      <c r="FS144" s="38"/>
      <c r="FT144" s="38"/>
      <c r="FU144" s="38"/>
      <c r="FV144" s="38"/>
      <c r="FW144" s="38"/>
      <c r="FX144" s="38"/>
      <c r="FY144" s="38"/>
      <c r="FZ144" s="38"/>
      <c r="GA144" s="38"/>
      <c r="GB144" s="38"/>
      <c r="GC144" s="38"/>
      <c r="GD144" s="38"/>
      <c r="GE144" s="38"/>
      <c r="GF144" s="38"/>
      <c r="GG144" s="38"/>
      <c r="GH144" s="38"/>
      <c r="GI144" s="38"/>
      <c r="GJ144" s="38"/>
      <c r="GK144" s="38"/>
      <c r="GL144" s="38"/>
      <c r="GM144" s="38"/>
      <c r="GN144" s="38"/>
      <c r="GO144" s="38"/>
      <c r="GP144" s="38"/>
      <c r="GQ144" s="38"/>
      <c r="GR144" s="38"/>
      <c r="GS144" s="38"/>
      <c r="GT144" s="38"/>
      <c r="GU144" s="38"/>
      <c r="GV144" s="38"/>
      <c r="GW144" s="38"/>
      <c r="GX144" s="38"/>
      <c r="GY144" s="38"/>
      <c r="GZ144" s="38"/>
      <c r="HA144" s="38"/>
      <c r="HB144" s="38"/>
      <c r="HC144" s="38"/>
      <c r="HD144" s="38"/>
      <c r="HE144" s="38"/>
      <c r="HF144" s="38"/>
      <c r="HG144" s="38"/>
      <c r="HH144" s="38"/>
      <c r="HI144" s="38"/>
      <c r="HJ144" s="38"/>
      <c r="HK144" s="38"/>
      <c r="HL144" s="38"/>
      <c r="HM144" s="38"/>
      <c r="HN144" s="38"/>
      <c r="HO144" s="38"/>
      <c r="HP144" s="38"/>
      <c r="HQ144" s="38"/>
      <c r="HR144" s="38"/>
      <c r="HS144" s="38"/>
      <c r="HT144" s="38"/>
      <c r="HU144" s="38"/>
      <c r="HV144" s="38"/>
      <c r="HW144" s="38"/>
      <c r="HX144" s="38"/>
      <c r="HY144" s="38"/>
      <c r="HZ144" s="38"/>
      <c r="IA144" s="38"/>
      <c r="IB144" s="38"/>
      <c r="IC144" s="38"/>
      <c r="ID144" s="38"/>
      <c r="IE144" s="38"/>
      <c r="IF144" s="38"/>
      <c r="IG144" s="38"/>
    </row>
    <row r="145" spans="1:241" s="39" customFormat="1" ht="12" customHeight="1" x14ac:dyDescent="0.2">
      <c r="A145" s="33" t="s">
        <v>86</v>
      </c>
      <c r="B145" s="34" t="s">
        <v>4</v>
      </c>
      <c r="C145" s="43">
        <v>8659779</v>
      </c>
      <c r="D145" s="45"/>
      <c r="E145" s="44">
        <v>0</v>
      </c>
      <c r="F145" s="45"/>
      <c r="G145" s="43">
        <f t="shared" si="7"/>
        <v>8659779</v>
      </c>
      <c r="H145" s="43"/>
      <c r="I145" s="44">
        <v>7354095</v>
      </c>
      <c r="J145" s="43"/>
      <c r="K145" s="44">
        <f t="shared" si="6"/>
        <v>1305684</v>
      </c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  <c r="DB145" s="38"/>
      <c r="DC145" s="38"/>
      <c r="DD145" s="38"/>
      <c r="DE145" s="38"/>
      <c r="DF145" s="38"/>
      <c r="DG145" s="38"/>
      <c r="DH145" s="38"/>
      <c r="DI145" s="38"/>
      <c r="DJ145" s="38"/>
      <c r="DK145" s="38"/>
      <c r="DL145" s="38"/>
      <c r="DM145" s="38"/>
      <c r="DN145" s="38"/>
      <c r="DO145" s="38"/>
      <c r="DP145" s="38"/>
      <c r="DQ145" s="38"/>
      <c r="DR145" s="38"/>
      <c r="DS145" s="38"/>
      <c r="DT145" s="38"/>
      <c r="DU145" s="38"/>
      <c r="DV145" s="38"/>
      <c r="DW145" s="38"/>
      <c r="DX145" s="38"/>
      <c r="DY145" s="38"/>
      <c r="DZ145" s="38"/>
      <c r="EA145" s="38"/>
      <c r="EB145" s="38"/>
      <c r="EC145" s="38"/>
      <c r="ED145" s="38"/>
      <c r="EE145" s="38"/>
      <c r="EF145" s="38"/>
      <c r="EG145" s="38"/>
      <c r="EH145" s="38"/>
      <c r="EI145" s="38"/>
      <c r="EJ145" s="38"/>
      <c r="EK145" s="38"/>
      <c r="EL145" s="38"/>
      <c r="EM145" s="38"/>
      <c r="EN145" s="38"/>
      <c r="EO145" s="38"/>
      <c r="EP145" s="38"/>
      <c r="EQ145" s="38"/>
      <c r="ER145" s="38"/>
      <c r="ES145" s="38"/>
      <c r="ET145" s="38"/>
      <c r="EU145" s="38"/>
      <c r="EV145" s="38"/>
      <c r="EW145" s="38"/>
      <c r="EX145" s="38"/>
      <c r="EY145" s="38"/>
      <c r="EZ145" s="38"/>
      <c r="FA145" s="38"/>
      <c r="FB145" s="38"/>
      <c r="FC145" s="38"/>
      <c r="FD145" s="38"/>
      <c r="FE145" s="38"/>
      <c r="FF145" s="38"/>
      <c r="FG145" s="38"/>
      <c r="FH145" s="38"/>
      <c r="FI145" s="38"/>
      <c r="FJ145" s="38"/>
      <c r="FK145" s="38"/>
      <c r="FL145" s="38"/>
      <c r="FM145" s="38"/>
      <c r="FN145" s="38"/>
      <c r="FO145" s="38"/>
      <c r="FP145" s="38"/>
      <c r="FQ145" s="38"/>
      <c r="FR145" s="38"/>
      <c r="FS145" s="38"/>
      <c r="FT145" s="38"/>
      <c r="FU145" s="38"/>
      <c r="FV145" s="38"/>
      <c r="FW145" s="38"/>
      <c r="FX145" s="38"/>
      <c r="FY145" s="38"/>
      <c r="FZ145" s="38"/>
      <c r="GA145" s="38"/>
      <c r="GB145" s="38"/>
      <c r="GC145" s="38"/>
      <c r="GD145" s="38"/>
      <c r="GE145" s="38"/>
      <c r="GF145" s="38"/>
      <c r="GG145" s="38"/>
      <c r="GH145" s="38"/>
      <c r="GI145" s="38"/>
      <c r="GJ145" s="38"/>
      <c r="GK145" s="38"/>
      <c r="GL145" s="38"/>
      <c r="GM145" s="38"/>
      <c r="GN145" s="38"/>
      <c r="GO145" s="38"/>
      <c r="GP145" s="38"/>
      <c r="GQ145" s="38"/>
      <c r="GR145" s="38"/>
      <c r="GS145" s="38"/>
      <c r="GT145" s="38"/>
      <c r="GU145" s="38"/>
      <c r="GV145" s="38"/>
      <c r="GW145" s="38"/>
      <c r="GX145" s="38"/>
      <c r="GY145" s="38"/>
      <c r="GZ145" s="38"/>
      <c r="HA145" s="38"/>
      <c r="HB145" s="38"/>
      <c r="HC145" s="38"/>
      <c r="HD145" s="38"/>
      <c r="HE145" s="38"/>
      <c r="HF145" s="38"/>
      <c r="HG145" s="38"/>
      <c r="HH145" s="38"/>
      <c r="HI145" s="38"/>
      <c r="HJ145" s="38"/>
      <c r="HK145" s="38"/>
      <c r="HL145" s="38"/>
      <c r="HM145" s="38"/>
      <c r="HN145" s="38"/>
      <c r="HO145" s="38"/>
      <c r="HP145" s="38"/>
      <c r="HQ145" s="38"/>
      <c r="HR145" s="38"/>
      <c r="HS145" s="38"/>
      <c r="HT145" s="38"/>
      <c r="HU145" s="38"/>
      <c r="HV145" s="38"/>
      <c r="HW145" s="38"/>
      <c r="HX145" s="38"/>
      <c r="HY145" s="38"/>
      <c r="HZ145" s="38"/>
      <c r="IA145" s="38"/>
      <c r="IB145" s="38"/>
      <c r="IC145" s="38"/>
      <c r="ID145" s="38"/>
      <c r="IE145" s="38"/>
      <c r="IF145" s="38"/>
      <c r="IG145" s="38"/>
    </row>
    <row r="146" spans="1:241" s="39" customFormat="1" ht="12.75" x14ac:dyDescent="0.2">
      <c r="A146" s="33" t="s">
        <v>87</v>
      </c>
      <c r="B146" s="34" t="s">
        <v>4</v>
      </c>
      <c r="C146" s="43">
        <v>2575402</v>
      </c>
      <c r="D146" s="45"/>
      <c r="E146" s="44">
        <v>0</v>
      </c>
      <c r="F146" s="45"/>
      <c r="G146" s="43">
        <f t="shared" si="7"/>
        <v>2575402</v>
      </c>
      <c r="H146" s="43"/>
      <c r="I146" s="44">
        <v>1267535</v>
      </c>
      <c r="J146" s="43"/>
      <c r="K146" s="44">
        <f t="shared" si="6"/>
        <v>1307867</v>
      </c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  <c r="DB146" s="38"/>
      <c r="DC146" s="38"/>
      <c r="DD146" s="38"/>
      <c r="DE146" s="38"/>
      <c r="DF146" s="38"/>
      <c r="DG146" s="38"/>
      <c r="DH146" s="38"/>
      <c r="DI146" s="38"/>
      <c r="DJ146" s="38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38"/>
      <c r="EC146" s="38"/>
      <c r="ED146" s="38"/>
      <c r="EE146" s="38"/>
      <c r="EF146" s="38"/>
      <c r="EG146" s="38"/>
      <c r="EH146" s="38"/>
      <c r="EI146" s="38"/>
      <c r="EJ146" s="38"/>
      <c r="EK146" s="38"/>
      <c r="EL146" s="38"/>
      <c r="EM146" s="38"/>
      <c r="EN146" s="38"/>
      <c r="EO146" s="38"/>
      <c r="EP146" s="38"/>
      <c r="EQ146" s="38"/>
      <c r="ER146" s="38"/>
      <c r="ES146" s="38"/>
      <c r="ET146" s="38"/>
      <c r="EU146" s="38"/>
      <c r="EV146" s="38"/>
      <c r="EW146" s="38"/>
      <c r="EX146" s="38"/>
      <c r="EY146" s="38"/>
      <c r="EZ146" s="38"/>
      <c r="FA146" s="38"/>
      <c r="FB146" s="38"/>
      <c r="FC146" s="38"/>
      <c r="FD146" s="38"/>
      <c r="FE146" s="38"/>
      <c r="FF146" s="38"/>
      <c r="FG146" s="38"/>
      <c r="FH146" s="38"/>
      <c r="FI146" s="38"/>
      <c r="FJ146" s="38"/>
      <c r="FK146" s="38"/>
      <c r="FL146" s="38"/>
      <c r="FM146" s="38"/>
      <c r="FN146" s="38"/>
      <c r="FO146" s="38"/>
      <c r="FP146" s="38"/>
      <c r="FQ146" s="38"/>
      <c r="FR146" s="38"/>
      <c r="FS146" s="38"/>
      <c r="FT146" s="38"/>
      <c r="FU146" s="38"/>
      <c r="FV146" s="38"/>
      <c r="FW146" s="38"/>
      <c r="FX146" s="38"/>
      <c r="FY146" s="38"/>
      <c r="FZ146" s="38"/>
      <c r="GA146" s="38"/>
      <c r="GB146" s="38"/>
      <c r="GC146" s="38"/>
      <c r="GD146" s="38"/>
      <c r="GE146" s="38"/>
      <c r="GF146" s="38"/>
      <c r="GG146" s="38"/>
      <c r="GH146" s="38"/>
      <c r="GI146" s="38"/>
      <c r="GJ146" s="38"/>
      <c r="GK146" s="38"/>
      <c r="GL146" s="38"/>
      <c r="GM146" s="38"/>
      <c r="GN146" s="38"/>
      <c r="GO146" s="38"/>
      <c r="GP146" s="38"/>
      <c r="GQ146" s="38"/>
      <c r="GR146" s="38"/>
      <c r="GS146" s="38"/>
      <c r="GT146" s="38"/>
      <c r="GU146" s="38"/>
      <c r="GV146" s="38"/>
      <c r="GW146" s="38"/>
      <c r="GX146" s="38"/>
      <c r="GY146" s="38"/>
      <c r="GZ146" s="38"/>
      <c r="HA146" s="38"/>
      <c r="HB146" s="38"/>
      <c r="HC146" s="38"/>
      <c r="HD146" s="38"/>
      <c r="HE146" s="38"/>
      <c r="HF146" s="38"/>
      <c r="HG146" s="38"/>
      <c r="HH146" s="38"/>
      <c r="HI146" s="38"/>
      <c r="HJ146" s="38"/>
      <c r="HK146" s="38"/>
      <c r="HL146" s="38"/>
      <c r="HM146" s="38"/>
      <c r="HN146" s="38"/>
      <c r="HO146" s="38"/>
      <c r="HP146" s="38"/>
      <c r="HQ146" s="38"/>
      <c r="HR146" s="38"/>
      <c r="HS146" s="38"/>
      <c r="HT146" s="38"/>
      <c r="HU146" s="38"/>
      <c r="HV146" s="38"/>
      <c r="HW146" s="38"/>
      <c r="HX146" s="38"/>
      <c r="HY146" s="38"/>
      <c r="HZ146" s="38"/>
      <c r="IA146" s="38"/>
      <c r="IB146" s="38"/>
      <c r="IC146" s="38"/>
      <c r="ID146" s="38"/>
      <c r="IE146" s="38"/>
      <c r="IF146" s="38"/>
      <c r="IG146" s="38"/>
    </row>
    <row r="147" spans="1:241" s="39" customFormat="1" ht="12.75" x14ac:dyDescent="0.2">
      <c r="A147" s="33" t="s">
        <v>163</v>
      </c>
      <c r="B147" s="34" t="s">
        <v>4</v>
      </c>
      <c r="C147" s="43">
        <v>130435989</v>
      </c>
      <c r="D147" s="45"/>
      <c r="E147" s="44">
        <v>101102</v>
      </c>
      <c r="F147" s="45"/>
      <c r="G147" s="43">
        <f t="shared" si="7"/>
        <v>130537091</v>
      </c>
      <c r="H147" s="43"/>
      <c r="I147" s="44">
        <v>21061956</v>
      </c>
      <c r="J147" s="43"/>
      <c r="K147" s="44">
        <f>G147-I147</f>
        <v>109475135</v>
      </c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38"/>
      <c r="CV147" s="38"/>
      <c r="CW147" s="38"/>
      <c r="CX147" s="38"/>
      <c r="CY147" s="38"/>
      <c r="CZ147" s="38"/>
      <c r="DA147" s="38"/>
      <c r="DB147" s="38"/>
      <c r="DC147" s="38"/>
      <c r="DD147" s="38"/>
      <c r="DE147" s="38"/>
      <c r="DF147" s="38"/>
      <c r="DG147" s="38"/>
      <c r="DH147" s="38"/>
      <c r="DI147" s="38"/>
      <c r="DJ147" s="38"/>
      <c r="DK147" s="38"/>
      <c r="DL147" s="38"/>
      <c r="DM147" s="38"/>
      <c r="DN147" s="38"/>
      <c r="DO147" s="38"/>
      <c r="DP147" s="38"/>
      <c r="DQ147" s="38"/>
      <c r="DR147" s="38"/>
      <c r="DS147" s="38"/>
      <c r="DT147" s="38"/>
      <c r="DU147" s="38"/>
      <c r="DV147" s="38"/>
      <c r="DW147" s="38"/>
      <c r="DX147" s="38"/>
      <c r="DY147" s="38"/>
      <c r="DZ147" s="38"/>
      <c r="EA147" s="38"/>
      <c r="EB147" s="38"/>
      <c r="EC147" s="38"/>
      <c r="ED147" s="38"/>
      <c r="EE147" s="38"/>
      <c r="EF147" s="38"/>
      <c r="EG147" s="38"/>
      <c r="EH147" s="38"/>
      <c r="EI147" s="38"/>
      <c r="EJ147" s="38"/>
      <c r="EK147" s="38"/>
      <c r="EL147" s="38"/>
      <c r="EM147" s="38"/>
      <c r="EN147" s="38"/>
      <c r="EO147" s="38"/>
      <c r="EP147" s="38"/>
      <c r="EQ147" s="38"/>
      <c r="ER147" s="38"/>
      <c r="ES147" s="38"/>
      <c r="ET147" s="38"/>
      <c r="EU147" s="38"/>
      <c r="EV147" s="38"/>
      <c r="EW147" s="38"/>
      <c r="EX147" s="38"/>
      <c r="EY147" s="38"/>
      <c r="EZ147" s="38"/>
      <c r="FA147" s="38"/>
      <c r="FB147" s="38"/>
      <c r="FC147" s="38"/>
      <c r="FD147" s="38"/>
      <c r="FE147" s="38"/>
      <c r="FF147" s="38"/>
      <c r="FG147" s="38"/>
      <c r="FH147" s="38"/>
      <c r="FI147" s="38"/>
      <c r="FJ147" s="38"/>
      <c r="FK147" s="38"/>
      <c r="FL147" s="38"/>
      <c r="FM147" s="38"/>
      <c r="FN147" s="38"/>
      <c r="FO147" s="38"/>
      <c r="FP147" s="38"/>
      <c r="FQ147" s="38"/>
      <c r="FR147" s="38"/>
      <c r="FS147" s="38"/>
      <c r="FT147" s="38"/>
      <c r="FU147" s="38"/>
      <c r="FV147" s="38"/>
      <c r="FW147" s="38"/>
      <c r="FX147" s="38"/>
      <c r="FY147" s="38"/>
      <c r="FZ147" s="38"/>
      <c r="GA147" s="38"/>
      <c r="GB147" s="38"/>
      <c r="GC147" s="38"/>
      <c r="GD147" s="38"/>
      <c r="GE147" s="38"/>
      <c r="GF147" s="38"/>
      <c r="GG147" s="38"/>
      <c r="GH147" s="38"/>
      <c r="GI147" s="38"/>
      <c r="GJ147" s="38"/>
      <c r="GK147" s="38"/>
      <c r="GL147" s="38"/>
      <c r="GM147" s="38"/>
      <c r="GN147" s="38"/>
      <c r="GO147" s="38"/>
      <c r="GP147" s="38"/>
      <c r="GQ147" s="38"/>
      <c r="GR147" s="38"/>
      <c r="GS147" s="38"/>
      <c r="GT147" s="38"/>
      <c r="GU147" s="38"/>
      <c r="GV147" s="38"/>
      <c r="GW147" s="38"/>
      <c r="GX147" s="38"/>
      <c r="GY147" s="38"/>
      <c r="GZ147" s="38"/>
      <c r="HA147" s="38"/>
      <c r="HB147" s="38"/>
      <c r="HC147" s="38"/>
      <c r="HD147" s="38"/>
      <c r="HE147" s="38"/>
      <c r="HF147" s="38"/>
      <c r="HG147" s="38"/>
      <c r="HH147" s="38"/>
      <c r="HI147" s="38"/>
      <c r="HJ147" s="38"/>
      <c r="HK147" s="38"/>
      <c r="HL147" s="38"/>
      <c r="HM147" s="38"/>
      <c r="HN147" s="38"/>
      <c r="HO147" s="38"/>
      <c r="HP147" s="38"/>
      <c r="HQ147" s="38"/>
      <c r="HR147" s="38"/>
      <c r="HS147" s="38"/>
      <c r="HT147" s="38"/>
      <c r="HU147" s="38"/>
      <c r="HV147" s="38"/>
      <c r="HW147" s="38"/>
      <c r="HX147" s="38"/>
      <c r="HY147" s="38"/>
      <c r="HZ147" s="38"/>
      <c r="IA147" s="38"/>
      <c r="IB147" s="38"/>
      <c r="IC147" s="38"/>
      <c r="ID147" s="38"/>
      <c r="IE147" s="38"/>
      <c r="IF147" s="38"/>
      <c r="IG147" s="38"/>
    </row>
    <row r="148" spans="1:241" s="39" customFormat="1" ht="12.75" x14ac:dyDescent="0.2">
      <c r="A148" s="33" t="s">
        <v>154</v>
      </c>
      <c r="B148" s="34" t="s">
        <v>4</v>
      </c>
      <c r="C148" s="43">
        <v>3855280</v>
      </c>
      <c r="D148" s="45"/>
      <c r="E148" s="44">
        <v>0</v>
      </c>
      <c r="F148" s="45"/>
      <c r="G148" s="43">
        <f t="shared" si="7"/>
        <v>3855280</v>
      </c>
      <c r="H148" s="43"/>
      <c r="I148" s="44">
        <v>3084053</v>
      </c>
      <c r="J148" s="43"/>
      <c r="K148" s="44">
        <f>G148-I148</f>
        <v>771227</v>
      </c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  <c r="CY148" s="38"/>
      <c r="CZ148" s="38"/>
      <c r="DA148" s="38"/>
      <c r="DB148" s="38"/>
      <c r="DC148" s="38"/>
      <c r="DD148" s="38"/>
      <c r="DE148" s="38"/>
      <c r="DF148" s="38"/>
      <c r="DG148" s="38"/>
      <c r="DH148" s="38"/>
      <c r="DI148" s="38"/>
      <c r="DJ148" s="38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38"/>
      <c r="ED148" s="38"/>
      <c r="EE148" s="38"/>
      <c r="EF148" s="38"/>
      <c r="EG148" s="38"/>
      <c r="EH148" s="38"/>
      <c r="EI148" s="38"/>
      <c r="EJ148" s="38"/>
      <c r="EK148" s="38"/>
      <c r="EL148" s="38"/>
      <c r="EM148" s="38"/>
      <c r="EN148" s="38"/>
      <c r="EO148" s="38"/>
      <c r="EP148" s="38"/>
      <c r="EQ148" s="38"/>
      <c r="ER148" s="38"/>
      <c r="ES148" s="38"/>
      <c r="ET148" s="38"/>
      <c r="EU148" s="38"/>
      <c r="EV148" s="38"/>
      <c r="EW148" s="38"/>
      <c r="EX148" s="38"/>
      <c r="EY148" s="38"/>
      <c r="EZ148" s="38"/>
      <c r="FA148" s="38"/>
      <c r="FB148" s="38"/>
      <c r="FC148" s="38"/>
      <c r="FD148" s="38"/>
      <c r="FE148" s="38"/>
      <c r="FF148" s="38"/>
      <c r="FG148" s="38"/>
      <c r="FH148" s="38"/>
      <c r="FI148" s="38"/>
      <c r="FJ148" s="38"/>
      <c r="FK148" s="38"/>
      <c r="FL148" s="38"/>
      <c r="FM148" s="38"/>
      <c r="FN148" s="38"/>
      <c r="FO148" s="38"/>
      <c r="FP148" s="38"/>
      <c r="FQ148" s="38"/>
      <c r="FR148" s="38"/>
      <c r="FS148" s="38"/>
      <c r="FT148" s="38"/>
      <c r="FU148" s="38"/>
      <c r="FV148" s="38"/>
      <c r="FW148" s="38"/>
      <c r="FX148" s="38"/>
      <c r="FY148" s="38"/>
      <c r="FZ148" s="38"/>
      <c r="GA148" s="38"/>
      <c r="GB148" s="38"/>
      <c r="GC148" s="38"/>
      <c r="GD148" s="38"/>
      <c r="GE148" s="38"/>
      <c r="GF148" s="38"/>
      <c r="GG148" s="38"/>
      <c r="GH148" s="38"/>
      <c r="GI148" s="38"/>
      <c r="GJ148" s="38"/>
      <c r="GK148" s="38"/>
      <c r="GL148" s="38"/>
      <c r="GM148" s="38"/>
      <c r="GN148" s="38"/>
      <c r="GO148" s="38"/>
      <c r="GP148" s="38"/>
      <c r="GQ148" s="38"/>
      <c r="GR148" s="38"/>
      <c r="GS148" s="38"/>
      <c r="GT148" s="38"/>
      <c r="GU148" s="38"/>
      <c r="GV148" s="38"/>
      <c r="GW148" s="38"/>
      <c r="GX148" s="38"/>
      <c r="GY148" s="38"/>
      <c r="GZ148" s="38"/>
      <c r="HA148" s="38"/>
      <c r="HB148" s="38"/>
      <c r="HC148" s="38"/>
      <c r="HD148" s="38"/>
      <c r="HE148" s="38"/>
      <c r="HF148" s="38"/>
      <c r="HG148" s="38"/>
      <c r="HH148" s="38"/>
      <c r="HI148" s="38"/>
      <c r="HJ148" s="38"/>
      <c r="HK148" s="38"/>
      <c r="HL148" s="38"/>
      <c r="HM148" s="38"/>
      <c r="HN148" s="38"/>
      <c r="HO148" s="38"/>
      <c r="HP148" s="38"/>
      <c r="HQ148" s="38"/>
      <c r="HR148" s="38"/>
      <c r="HS148" s="38"/>
      <c r="HT148" s="38"/>
      <c r="HU148" s="38"/>
      <c r="HV148" s="38"/>
      <c r="HW148" s="38"/>
      <c r="HX148" s="38"/>
      <c r="HY148" s="38"/>
      <c r="HZ148" s="38"/>
      <c r="IA148" s="38"/>
      <c r="IB148" s="38"/>
      <c r="IC148" s="38"/>
      <c r="ID148" s="38"/>
      <c r="IE148" s="38"/>
      <c r="IF148" s="38"/>
      <c r="IG148" s="38"/>
    </row>
    <row r="149" spans="1:241" s="39" customFormat="1" ht="12.75" x14ac:dyDescent="0.2">
      <c r="A149" s="33" t="s">
        <v>222</v>
      </c>
      <c r="B149" s="34"/>
      <c r="C149" s="43">
        <v>1734226</v>
      </c>
      <c r="D149" s="45"/>
      <c r="E149" s="44">
        <v>0</v>
      </c>
      <c r="F149" s="45"/>
      <c r="G149" s="43">
        <f t="shared" si="7"/>
        <v>1734226</v>
      </c>
      <c r="H149" s="43"/>
      <c r="I149" s="44">
        <v>1733844</v>
      </c>
      <c r="J149" s="43"/>
      <c r="K149" s="44">
        <f>G149-I149</f>
        <v>382</v>
      </c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8"/>
      <c r="CZ149" s="38"/>
      <c r="DA149" s="38"/>
      <c r="DB149" s="38"/>
      <c r="DC149" s="38"/>
      <c r="DD149" s="38"/>
      <c r="DE149" s="38"/>
      <c r="DF149" s="38"/>
      <c r="DG149" s="38"/>
      <c r="DH149" s="38"/>
      <c r="DI149" s="38"/>
      <c r="DJ149" s="38"/>
      <c r="DK149" s="38"/>
      <c r="DL149" s="38"/>
      <c r="DM149" s="38"/>
      <c r="DN149" s="38"/>
      <c r="DO149" s="38"/>
      <c r="DP149" s="38"/>
      <c r="DQ149" s="38"/>
      <c r="DR149" s="38"/>
      <c r="DS149" s="38"/>
      <c r="DT149" s="38"/>
      <c r="DU149" s="38"/>
      <c r="DV149" s="38"/>
      <c r="DW149" s="38"/>
      <c r="DX149" s="38"/>
      <c r="DY149" s="38"/>
      <c r="DZ149" s="38"/>
      <c r="EA149" s="38"/>
      <c r="EB149" s="38"/>
      <c r="EC149" s="38"/>
      <c r="ED149" s="38"/>
      <c r="EE149" s="38"/>
      <c r="EF149" s="38"/>
      <c r="EG149" s="38"/>
      <c r="EH149" s="38"/>
      <c r="EI149" s="38"/>
      <c r="EJ149" s="38"/>
      <c r="EK149" s="38"/>
      <c r="EL149" s="38"/>
      <c r="EM149" s="38"/>
      <c r="EN149" s="38"/>
      <c r="EO149" s="38"/>
      <c r="EP149" s="38"/>
      <c r="EQ149" s="38"/>
      <c r="ER149" s="38"/>
      <c r="ES149" s="38"/>
      <c r="ET149" s="38"/>
      <c r="EU149" s="38"/>
      <c r="EV149" s="38"/>
      <c r="EW149" s="38"/>
      <c r="EX149" s="38"/>
      <c r="EY149" s="38"/>
      <c r="EZ149" s="38"/>
      <c r="FA149" s="38"/>
      <c r="FB149" s="38"/>
      <c r="FC149" s="38"/>
      <c r="FD149" s="38"/>
      <c r="FE149" s="38"/>
      <c r="FF149" s="38"/>
      <c r="FG149" s="38"/>
      <c r="FH149" s="38"/>
      <c r="FI149" s="38"/>
      <c r="FJ149" s="38"/>
      <c r="FK149" s="38"/>
      <c r="FL149" s="38"/>
      <c r="FM149" s="38"/>
      <c r="FN149" s="38"/>
      <c r="FO149" s="38"/>
      <c r="FP149" s="38"/>
      <c r="FQ149" s="38"/>
      <c r="FR149" s="38"/>
      <c r="FS149" s="38"/>
      <c r="FT149" s="38"/>
      <c r="FU149" s="38"/>
      <c r="FV149" s="38"/>
      <c r="FW149" s="38"/>
      <c r="FX149" s="38"/>
      <c r="FY149" s="38"/>
      <c r="FZ149" s="38"/>
      <c r="GA149" s="38"/>
      <c r="GB149" s="38"/>
      <c r="GC149" s="38"/>
      <c r="GD149" s="38"/>
      <c r="GE149" s="38"/>
      <c r="GF149" s="38"/>
      <c r="GG149" s="38"/>
      <c r="GH149" s="38"/>
      <c r="GI149" s="38"/>
      <c r="GJ149" s="38"/>
      <c r="GK149" s="38"/>
      <c r="GL149" s="38"/>
      <c r="GM149" s="38"/>
      <c r="GN149" s="38"/>
      <c r="GO149" s="38"/>
      <c r="GP149" s="38"/>
      <c r="GQ149" s="38"/>
      <c r="GR149" s="38"/>
      <c r="GS149" s="38"/>
      <c r="GT149" s="38"/>
      <c r="GU149" s="38"/>
      <c r="GV149" s="38"/>
      <c r="GW149" s="38"/>
      <c r="GX149" s="38"/>
      <c r="GY149" s="38"/>
      <c r="GZ149" s="38"/>
      <c r="HA149" s="38"/>
      <c r="HB149" s="38"/>
      <c r="HC149" s="38"/>
      <c r="HD149" s="38"/>
      <c r="HE149" s="38"/>
      <c r="HF149" s="38"/>
      <c r="HG149" s="38"/>
      <c r="HH149" s="38"/>
      <c r="HI149" s="38"/>
      <c r="HJ149" s="38"/>
      <c r="HK149" s="38"/>
      <c r="HL149" s="38"/>
      <c r="HM149" s="38"/>
      <c r="HN149" s="38"/>
      <c r="HO149" s="38"/>
      <c r="HP149" s="38"/>
      <c r="HQ149" s="38"/>
      <c r="HR149" s="38"/>
      <c r="HS149" s="38"/>
      <c r="HT149" s="38"/>
      <c r="HU149" s="38"/>
      <c r="HV149" s="38"/>
      <c r="HW149" s="38"/>
      <c r="HX149" s="38"/>
      <c r="HY149" s="38"/>
      <c r="HZ149" s="38"/>
      <c r="IA149" s="38"/>
      <c r="IB149" s="38"/>
      <c r="IC149" s="38"/>
      <c r="ID149" s="38"/>
      <c r="IE149" s="38"/>
      <c r="IF149" s="38"/>
      <c r="IG149" s="38"/>
    </row>
    <row r="150" spans="1:241" s="39" customFormat="1" ht="12.75" x14ac:dyDescent="0.2">
      <c r="A150" s="33" t="s">
        <v>207</v>
      </c>
      <c r="B150" s="34" t="s">
        <v>4</v>
      </c>
      <c r="C150" s="43">
        <v>92488388</v>
      </c>
      <c r="D150" s="45"/>
      <c r="E150" s="44">
        <v>206914</v>
      </c>
      <c r="F150" s="45"/>
      <c r="G150" s="43">
        <f t="shared" si="7"/>
        <v>92695302</v>
      </c>
      <c r="H150" s="43"/>
      <c r="I150" s="44">
        <v>14528503</v>
      </c>
      <c r="J150" s="43"/>
      <c r="K150" s="44">
        <f>G150-I150</f>
        <v>78166799</v>
      </c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38"/>
      <c r="CW150" s="38"/>
      <c r="CX150" s="38"/>
      <c r="CY150" s="38"/>
      <c r="CZ150" s="38"/>
      <c r="DA150" s="38"/>
      <c r="DB150" s="38"/>
      <c r="DC150" s="38"/>
      <c r="DD150" s="38"/>
      <c r="DE150" s="38"/>
      <c r="DF150" s="38"/>
      <c r="DG150" s="38"/>
      <c r="DH150" s="38"/>
      <c r="DI150" s="38"/>
      <c r="DJ150" s="38"/>
      <c r="DK150" s="38"/>
      <c r="DL150" s="38"/>
      <c r="DM150" s="38"/>
      <c r="DN150" s="38"/>
      <c r="DO150" s="38"/>
      <c r="DP150" s="38"/>
      <c r="DQ150" s="38"/>
      <c r="DR150" s="38"/>
      <c r="DS150" s="38"/>
      <c r="DT150" s="38"/>
      <c r="DU150" s="38"/>
      <c r="DV150" s="38"/>
      <c r="DW150" s="38"/>
      <c r="DX150" s="38"/>
      <c r="DY150" s="38"/>
      <c r="DZ150" s="38"/>
      <c r="EA150" s="38"/>
      <c r="EB150" s="38"/>
      <c r="EC150" s="38"/>
      <c r="ED150" s="38"/>
      <c r="EE150" s="38"/>
      <c r="EF150" s="38"/>
      <c r="EG150" s="38"/>
      <c r="EH150" s="38"/>
      <c r="EI150" s="38"/>
      <c r="EJ150" s="38"/>
      <c r="EK150" s="38"/>
      <c r="EL150" s="38"/>
      <c r="EM150" s="38"/>
      <c r="EN150" s="38"/>
      <c r="EO150" s="38"/>
      <c r="EP150" s="38"/>
      <c r="EQ150" s="38"/>
      <c r="ER150" s="38"/>
      <c r="ES150" s="38"/>
      <c r="ET150" s="38"/>
      <c r="EU150" s="38"/>
      <c r="EV150" s="38"/>
      <c r="EW150" s="38"/>
      <c r="EX150" s="38"/>
      <c r="EY150" s="38"/>
      <c r="EZ150" s="38"/>
      <c r="FA150" s="38"/>
      <c r="FB150" s="38"/>
      <c r="FC150" s="38"/>
      <c r="FD150" s="38"/>
      <c r="FE150" s="38"/>
      <c r="FF150" s="38"/>
      <c r="FG150" s="38"/>
      <c r="FH150" s="38"/>
      <c r="FI150" s="38"/>
      <c r="FJ150" s="38"/>
      <c r="FK150" s="38"/>
      <c r="FL150" s="38"/>
      <c r="FM150" s="38"/>
      <c r="FN150" s="38"/>
      <c r="FO150" s="38"/>
      <c r="FP150" s="38"/>
      <c r="FQ150" s="38"/>
      <c r="FR150" s="38"/>
      <c r="FS150" s="38"/>
      <c r="FT150" s="38"/>
      <c r="FU150" s="38"/>
      <c r="FV150" s="38"/>
      <c r="FW150" s="38"/>
      <c r="FX150" s="38"/>
      <c r="FY150" s="38"/>
      <c r="FZ150" s="38"/>
      <c r="GA150" s="38"/>
      <c r="GB150" s="38"/>
      <c r="GC150" s="38"/>
      <c r="GD150" s="38"/>
      <c r="GE150" s="38"/>
      <c r="GF150" s="38"/>
      <c r="GG150" s="38"/>
      <c r="GH150" s="38"/>
      <c r="GI150" s="38"/>
      <c r="GJ150" s="38"/>
      <c r="GK150" s="38"/>
      <c r="GL150" s="38"/>
      <c r="GM150" s="38"/>
      <c r="GN150" s="38"/>
      <c r="GO150" s="38"/>
      <c r="GP150" s="38"/>
      <c r="GQ150" s="38"/>
      <c r="GR150" s="38"/>
      <c r="GS150" s="38"/>
      <c r="GT150" s="38"/>
      <c r="GU150" s="38"/>
      <c r="GV150" s="38"/>
      <c r="GW150" s="38"/>
      <c r="GX150" s="38"/>
      <c r="GY150" s="38"/>
      <c r="GZ150" s="38"/>
      <c r="HA150" s="38"/>
      <c r="HB150" s="38"/>
      <c r="HC150" s="38"/>
      <c r="HD150" s="38"/>
      <c r="HE150" s="38"/>
      <c r="HF150" s="38"/>
      <c r="HG150" s="38"/>
      <c r="HH150" s="38"/>
      <c r="HI150" s="38"/>
      <c r="HJ150" s="38"/>
      <c r="HK150" s="38"/>
      <c r="HL150" s="38"/>
      <c r="HM150" s="38"/>
      <c r="HN150" s="38"/>
      <c r="HO150" s="38"/>
      <c r="HP150" s="38"/>
      <c r="HQ150" s="38"/>
      <c r="HR150" s="38"/>
      <c r="HS150" s="38"/>
      <c r="HT150" s="38"/>
      <c r="HU150" s="38"/>
      <c r="HV150" s="38"/>
      <c r="HW150" s="38"/>
      <c r="HX150" s="38"/>
      <c r="HY150" s="38"/>
      <c r="HZ150" s="38"/>
      <c r="IA150" s="38"/>
      <c r="IB150" s="38"/>
      <c r="IC150" s="38"/>
      <c r="ID150" s="38"/>
      <c r="IE150" s="38"/>
      <c r="IF150" s="38"/>
      <c r="IG150" s="38"/>
    </row>
    <row r="151" spans="1:241" s="39" customFormat="1" ht="12.75" x14ac:dyDescent="0.2">
      <c r="A151" s="33" t="s">
        <v>173</v>
      </c>
      <c r="B151" s="34"/>
      <c r="C151" s="43">
        <v>45114</v>
      </c>
      <c r="D151" s="45"/>
      <c r="E151" s="44">
        <v>0</v>
      </c>
      <c r="F151" s="45"/>
      <c r="G151" s="43">
        <f t="shared" si="7"/>
        <v>45114</v>
      </c>
      <c r="H151" s="43"/>
      <c r="I151" s="44">
        <v>34279</v>
      </c>
      <c r="J151" s="43"/>
      <c r="K151" s="44">
        <f>G151-I151</f>
        <v>10835</v>
      </c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  <c r="DB151" s="38"/>
      <c r="DC151" s="38"/>
      <c r="DD151" s="38"/>
      <c r="DE151" s="38"/>
      <c r="DF151" s="38"/>
      <c r="DG151" s="38"/>
      <c r="DH151" s="38"/>
      <c r="DI151" s="38"/>
      <c r="DJ151" s="38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38"/>
      <c r="EC151" s="3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38"/>
      <c r="FE151" s="38"/>
      <c r="FF151" s="38"/>
      <c r="FG151" s="38"/>
      <c r="FH151" s="38"/>
      <c r="FI151" s="38"/>
      <c r="FJ151" s="38"/>
      <c r="FK151" s="38"/>
      <c r="FL151" s="38"/>
      <c r="FM151" s="38"/>
      <c r="FN151" s="38"/>
      <c r="FO151" s="38"/>
      <c r="FP151" s="38"/>
      <c r="FQ151" s="38"/>
      <c r="FR151" s="38"/>
      <c r="FS151" s="38"/>
      <c r="FT151" s="38"/>
      <c r="FU151" s="38"/>
      <c r="FV151" s="38"/>
      <c r="FW151" s="38"/>
      <c r="FX151" s="38"/>
      <c r="FY151" s="38"/>
      <c r="FZ151" s="38"/>
      <c r="GA151" s="38"/>
      <c r="GB151" s="38"/>
      <c r="GC151" s="38"/>
      <c r="GD151" s="38"/>
      <c r="GE151" s="38"/>
      <c r="GF151" s="38"/>
      <c r="GG151" s="38"/>
      <c r="GH151" s="38"/>
      <c r="GI151" s="38"/>
      <c r="GJ151" s="38"/>
      <c r="GK151" s="38"/>
      <c r="GL151" s="38"/>
      <c r="GM151" s="38"/>
      <c r="GN151" s="38"/>
      <c r="GO151" s="38"/>
      <c r="GP151" s="38"/>
      <c r="GQ151" s="38"/>
      <c r="GR151" s="38"/>
      <c r="GS151" s="38"/>
      <c r="GT151" s="38"/>
      <c r="GU151" s="38"/>
      <c r="GV151" s="38"/>
      <c r="GW151" s="38"/>
      <c r="GX151" s="38"/>
      <c r="GY151" s="38"/>
      <c r="GZ151" s="38"/>
      <c r="HA151" s="38"/>
      <c r="HB151" s="38"/>
      <c r="HC151" s="38"/>
      <c r="HD151" s="38"/>
      <c r="HE151" s="38"/>
      <c r="HF151" s="38"/>
      <c r="HG151" s="38"/>
      <c r="HH151" s="38"/>
      <c r="HI151" s="38"/>
      <c r="HJ151" s="38"/>
      <c r="HK151" s="38"/>
      <c r="HL151" s="38"/>
      <c r="HM151" s="38"/>
      <c r="HN151" s="38"/>
      <c r="HO151" s="38"/>
      <c r="HP151" s="38"/>
      <c r="HQ151" s="38"/>
      <c r="HR151" s="38"/>
      <c r="HS151" s="38"/>
      <c r="HT151" s="38"/>
      <c r="HU151" s="38"/>
      <c r="HV151" s="38"/>
      <c r="HW151" s="38"/>
      <c r="HX151" s="38"/>
      <c r="HY151" s="38"/>
      <c r="HZ151" s="38"/>
      <c r="IA151" s="38"/>
      <c r="IB151" s="38"/>
      <c r="IC151" s="38"/>
      <c r="ID151" s="38"/>
      <c r="IE151" s="38"/>
      <c r="IF151" s="38"/>
      <c r="IG151" s="38"/>
    </row>
    <row r="152" spans="1:241" s="39" customFormat="1" ht="12.75" x14ac:dyDescent="0.2">
      <c r="A152" s="33" t="s">
        <v>88</v>
      </c>
      <c r="B152" s="34" t="s">
        <v>4</v>
      </c>
      <c r="C152" s="43">
        <v>36250766</v>
      </c>
      <c r="D152" s="36"/>
      <c r="E152" s="44">
        <f>261530+1350679+1197025</f>
        <v>2809234</v>
      </c>
      <c r="F152" s="45"/>
      <c r="G152" s="43">
        <f t="shared" si="7"/>
        <v>39060000</v>
      </c>
      <c r="H152" s="43"/>
      <c r="I152" s="44">
        <v>21679211</v>
      </c>
      <c r="J152" s="43"/>
      <c r="K152" s="44">
        <f t="shared" si="6"/>
        <v>17380789</v>
      </c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  <c r="EI152" s="38"/>
      <c r="EJ152" s="38"/>
      <c r="EK152" s="3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  <c r="FH152" s="38"/>
      <c r="FI152" s="38"/>
      <c r="FJ152" s="38"/>
      <c r="FK152" s="38"/>
      <c r="FL152" s="38"/>
      <c r="FM152" s="38"/>
      <c r="FN152" s="38"/>
      <c r="FO152" s="38"/>
      <c r="FP152" s="38"/>
      <c r="FQ152" s="38"/>
      <c r="FR152" s="38"/>
      <c r="FS152" s="38"/>
      <c r="FT152" s="38"/>
      <c r="FU152" s="38"/>
      <c r="FV152" s="38"/>
      <c r="FW152" s="38"/>
      <c r="FX152" s="38"/>
      <c r="FY152" s="38"/>
      <c r="FZ152" s="38"/>
      <c r="GA152" s="38"/>
      <c r="GB152" s="38"/>
      <c r="GC152" s="38"/>
      <c r="GD152" s="38"/>
      <c r="GE152" s="38"/>
      <c r="GF152" s="38"/>
      <c r="GG152" s="38"/>
      <c r="GH152" s="38"/>
      <c r="GI152" s="38"/>
      <c r="GJ152" s="38"/>
      <c r="GK152" s="38"/>
      <c r="GL152" s="38"/>
      <c r="GM152" s="38"/>
      <c r="GN152" s="38"/>
      <c r="GO152" s="38"/>
      <c r="GP152" s="38"/>
      <c r="GQ152" s="38"/>
      <c r="GR152" s="38"/>
      <c r="GS152" s="38"/>
      <c r="GT152" s="38"/>
      <c r="GU152" s="38"/>
      <c r="GV152" s="38"/>
      <c r="GW152" s="38"/>
      <c r="GX152" s="38"/>
      <c r="GY152" s="38"/>
      <c r="GZ152" s="38"/>
      <c r="HA152" s="38"/>
      <c r="HB152" s="38"/>
      <c r="HC152" s="38"/>
      <c r="HD152" s="38"/>
      <c r="HE152" s="38"/>
      <c r="HF152" s="38"/>
      <c r="HG152" s="38"/>
      <c r="HH152" s="38"/>
      <c r="HI152" s="38"/>
      <c r="HJ152" s="38"/>
      <c r="HK152" s="38"/>
      <c r="HL152" s="38"/>
      <c r="HM152" s="38"/>
      <c r="HN152" s="38"/>
      <c r="HO152" s="38"/>
      <c r="HP152" s="38"/>
      <c r="HQ152" s="38"/>
      <c r="HR152" s="38"/>
      <c r="HS152" s="38"/>
      <c r="HT152" s="38"/>
      <c r="HU152" s="38"/>
      <c r="HV152" s="38"/>
      <c r="HW152" s="38"/>
      <c r="HX152" s="38"/>
      <c r="HY152" s="38"/>
      <c r="HZ152" s="38"/>
      <c r="IA152" s="38"/>
      <c r="IB152" s="38"/>
      <c r="IC152" s="38"/>
      <c r="ID152" s="38"/>
      <c r="IE152" s="38"/>
      <c r="IF152" s="38"/>
      <c r="IG152" s="38"/>
    </row>
    <row r="153" spans="1:241" s="39" customFormat="1" ht="12.75" x14ac:dyDescent="0.2">
      <c r="A153" s="33" t="s">
        <v>220</v>
      </c>
      <c r="B153" s="34"/>
      <c r="C153" s="43">
        <v>1867418</v>
      </c>
      <c r="D153" s="36"/>
      <c r="E153" s="44">
        <v>11339</v>
      </c>
      <c r="F153" s="45"/>
      <c r="G153" s="43">
        <f t="shared" si="7"/>
        <v>1878757</v>
      </c>
      <c r="H153" s="43"/>
      <c r="I153" s="44">
        <v>46969</v>
      </c>
      <c r="J153" s="43"/>
      <c r="K153" s="44">
        <f t="shared" si="6"/>
        <v>1831788</v>
      </c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  <c r="DB153" s="38"/>
      <c r="DC153" s="38"/>
      <c r="DD153" s="38"/>
      <c r="DE153" s="38"/>
      <c r="DF153" s="38"/>
      <c r="DG153" s="38"/>
      <c r="DH153" s="38"/>
      <c r="DI153" s="38"/>
      <c r="DJ153" s="38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38"/>
      <c r="ED153" s="38"/>
      <c r="EE153" s="38"/>
      <c r="EF153" s="38"/>
      <c r="EG153" s="38"/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38"/>
      <c r="FE153" s="38"/>
      <c r="FF153" s="38"/>
      <c r="FG153" s="38"/>
      <c r="FH153" s="38"/>
      <c r="FI153" s="38"/>
      <c r="FJ153" s="38"/>
      <c r="FK153" s="38"/>
      <c r="FL153" s="38"/>
      <c r="FM153" s="38"/>
      <c r="FN153" s="38"/>
      <c r="FO153" s="38"/>
      <c r="FP153" s="38"/>
      <c r="FQ153" s="38"/>
      <c r="FR153" s="38"/>
      <c r="FS153" s="38"/>
      <c r="FT153" s="38"/>
      <c r="FU153" s="38"/>
      <c r="FV153" s="38"/>
      <c r="FW153" s="38"/>
      <c r="FX153" s="38"/>
      <c r="FY153" s="38"/>
      <c r="FZ153" s="38"/>
      <c r="GA153" s="38"/>
      <c r="GB153" s="38"/>
      <c r="GC153" s="38"/>
      <c r="GD153" s="38"/>
      <c r="GE153" s="38"/>
      <c r="GF153" s="38"/>
      <c r="GG153" s="38"/>
      <c r="GH153" s="38"/>
      <c r="GI153" s="38"/>
      <c r="GJ153" s="38"/>
      <c r="GK153" s="38"/>
      <c r="GL153" s="38"/>
      <c r="GM153" s="38"/>
      <c r="GN153" s="38"/>
      <c r="GO153" s="38"/>
      <c r="GP153" s="38"/>
      <c r="GQ153" s="38"/>
      <c r="GR153" s="38"/>
      <c r="GS153" s="38"/>
      <c r="GT153" s="38"/>
      <c r="GU153" s="38"/>
      <c r="GV153" s="38"/>
      <c r="GW153" s="38"/>
      <c r="GX153" s="38"/>
      <c r="GY153" s="38"/>
      <c r="GZ153" s="38"/>
      <c r="HA153" s="38"/>
      <c r="HB153" s="38"/>
      <c r="HC153" s="38"/>
      <c r="HD153" s="38"/>
      <c r="HE153" s="38"/>
      <c r="HF153" s="38"/>
      <c r="HG153" s="38"/>
      <c r="HH153" s="38"/>
      <c r="HI153" s="38"/>
      <c r="HJ153" s="38"/>
      <c r="HK153" s="38"/>
      <c r="HL153" s="38"/>
      <c r="HM153" s="38"/>
      <c r="HN153" s="38"/>
      <c r="HO153" s="38"/>
      <c r="HP153" s="38"/>
      <c r="HQ153" s="38"/>
      <c r="HR153" s="38"/>
      <c r="HS153" s="38"/>
      <c r="HT153" s="38"/>
      <c r="HU153" s="38"/>
      <c r="HV153" s="38"/>
      <c r="HW153" s="38"/>
      <c r="HX153" s="38"/>
      <c r="HY153" s="38"/>
      <c r="HZ153" s="38"/>
      <c r="IA153" s="38"/>
      <c r="IB153" s="38"/>
      <c r="IC153" s="38"/>
      <c r="ID153" s="38"/>
      <c r="IE153" s="38"/>
      <c r="IF153" s="38"/>
      <c r="IG153" s="38"/>
    </row>
    <row r="154" spans="1:241" s="39" customFormat="1" ht="12.75" x14ac:dyDescent="0.2">
      <c r="A154" s="33" t="s">
        <v>89</v>
      </c>
      <c r="B154" s="34" t="s">
        <v>4</v>
      </c>
      <c r="C154" s="43">
        <v>175304</v>
      </c>
      <c r="D154" s="45"/>
      <c r="E154" s="44">
        <v>0</v>
      </c>
      <c r="F154" s="45"/>
      <c r="G154" s="43">
        <f t="shared" si="7"/>
        <v>175304</v>
      </c>
      <c r="H154" s="43"/>
      <c r="I154" s="44">
        <v>165522</v>
      </c>
      <c r="J154" s="43"/>
      <c r="K154" s="44">
        <f t="shared" si="6"/>
        <v>9782</v>
      </c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  <c r="DB154" s="38"/>
      <c r="DC154" s="38"/>
      <c r="DD154" s="38"/>
      <c r="DE154" s="38"/>
      <c r="DF154" s="38"/>
      <c r="DG154" s="38"/>
      <c r="DH154" s="38"/>
      <c r="DI154" s="38"/>
      <c r="DJ154" s="38"/>
      <c r="DK154" s="38"/>
      <c r="DL154" s="38"/>
      <c r="DM154" s="38"/>
      <c r="DN154" s="38"/>
      <c r="DO154" s="38"/>
      <c r="DP154" s="38"/>
      <c r="DQ154" s="38"/>
      <c r="DR154" s="38"/>
      <c r="DS154" s="38"/>
      <c r="DT154" s="38"/>
      <c r="DU154" s="38"/>
      <c r="DV154" s="38"/>
      <c r="DW154" s="38"/>
      <c r="DX154" s="38"/>
      <c r="DY154" s="38"/>
      <c r="DZ154" s="38"/>
      <c r="EA154" s="38"/>
      <c r="EB154" s="38"/>
      <c r="EC154" s="38"/>
      <c r="ED154" s="38"/>
      <c r="EE154" s="38"/>
      <c r="EF154" s="38"/>
      <c r="EG154" s="38"/>
      <c r="EH154" s="38"/>
      <c r="EI154" s="38"/>
      <c r="EJ154" s="38"/>
      <c r="EK154" s="38"/>
      <c r="EL154" s="38"/>
      <c r="EM154" s="38"/>
      <c r="EN154" s="38"/>
      <c r="EO154" s="38"/>
      <c r="EP154" s="38"/>
      <c r="EQ154" s="38"/>
      <c r="ER154" s="38"/>
      <c r="ES154" s="38"/>
      <c r="ET154" s="38"/>
      <c r="EU154" s="38"/>
      <c r="EV154" s="38"/>
      <c r="EW154" s="38"/>
      <c r="EX154" s="38"/>
      <c r="EY154" s="38"/>
      <c r="EZ154" s="38"/>
      <c r="FA154" s="38"/>
      <c r="FB154" s="38"/>
      <c r="FC154" s="38"/>
      <c r="FD154" s="38"/>
      <c r="FE154" s="38"/>
      <c r="FF154" s="38"/>
      <c r="FG154" s="38"/>
      <c r="FH154" s="38"/>
      <c r="FI154" s="38"/>
      <c r="FJ154" s="38"/>
      <c r="FK154" s="38"/>
      <c r="FL154" s="38"/>
      <c r="FM154" s="38"/>
      <c r="FN154" s="38"/>
      <c r="FO154" s="38"/>
      <c r="FP154" s="38"/>
      <c r="FQ154" s="38"/>
      <c r="FR154" s="38"/>
      <c r="FS154" s="38"/>
      <c r="FT154" s="38"/>
      <c r="FU154" s="38"/>
      <c r="FV154" s="38"/>
      <c r="FW154" s="38"/>
      <c r="FX154" s="38"/>
      <c r="FY154" s="38"/>
      <c r="FZ154" s="38"/>
      <c r="GA154" s="38"/>
      <c r="GB154" s="38"/>
      <c r="GC154" s="38"/>
      <c r="GD154" s="38"/>
      <c r="GE154" s="38"/>
      <c r="GF154" s="38"/>
      <c r="GG154" s="38"/>
      <c r="GH154" s="38"/>
      <c r="GI154" s="38"/>
      <c r="GJ154" s="38"/>
      <c r="GK154" s="38"/>
      <c r="GL154" s="38"/>
      <c r="GM154" s="38"/>
      <c r="GN154" s="38"/>
      <c r="GO154" s="38"/>
      <c r="GP154" s="38"/>
      <c r="GQ154" s="38"/>
      <c r="GR154" s="38"/>
      <c r="GS154" s="38"/>
      <c r="GT154" s="38"/>
      <c r="GU154" s="38"/>
      <c r="GV154" s="38"/>
      <c r="GW154" s="38"/>
      <c r="GX154" s="38"/>
      <c r="GY154" s="38"/>
      <c r="GZ154" s="38"/>
      <c r="HA154" s="38"/>
      <c r="HB154" s="38"/>
      <c r="HC154" s="38"/>
      <c r="HD154" s="38"/>
      <c r="HE154" s="38"/>
      <c r="HF154" s="38"/>
      <c r="HG154" s="38"/>
      <c r="HH154" s="38"/>
      <c r="HI154" s="38"/>
      <c r="HJ154" s="38"/>
      <c r="HK154" s="38"/>
      <c r="HL154" s="38"/>
      <c r="HM154" s="38"/>
      <c r="HN154" s="38"/>
      <c r="HO154" s="38"/>
      <c r="HP154" s="38"/>
      <c r="HQ154" s="38"/>
      <c r="HR154" s="38"/>
      <c r="HS154" s="38"/>
      <c r="HT154" s="38"/>
      <c r="HU154" s="38"/>
      <c r="HV154" s="38"/>
      <c r="HW154" s="38"/>
      <c r="HX154" s="38"/>
      <c r="HY154" s="38"/>
      <c r="HZ154" s="38"/>
      <c r="IA154" s="38"/>
      <c r="IB154" s="38"/>
      <c r="IC154" s="38"/>
      <c r="ID154" s="38"/>
      <c r="IE154" s="38"/>
      <c r="IF154" s="38"/>
      <c r="IG154" s="38"/>
    </row>
    <row r="155" spans="1:241" s="39" customFormat="1" ht="12.75" x14ac:dyDescent="0.2">
      <c r="A155" s="33" t="s">
        <v>90</v>
      </c>
      <c r="B155" s="34" t="s">
        <v>4</v>
      </c>
      <c r="C155" s="43">
        <v>224048</v>
      </c>
      <c r="D155" s="45"/>
      <c r="E155" s="44">
        <v>0</v>
      </c>
      <c r="F155" s="45"/>
      <c r="G155" s="43">
        <f t="shared" si="7"/>
        <v>224048</v>
      </c>
      <c r="H155" s="43"/>
      <c r="I155" s="44">
        <v>184840</v>
      </c>
      <c r="J155" s="43"/>
      <c r="K155" s="44">
        <f t="shared" si="6"/>
        <v>39208</v>
      </c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  <c r="DB155" s="38"/>
      <c r="DC155" s="38"/>
      <c r="DD155" s="38"/>
      <c r="DE155" s="38"/>
      <c r="DF155" s="38"/>
      <c r="DG155" s="38"/>
      <c r="DH155" s="38"/>
      <c r="DI155" s="38"/>
      <c r="DJ155" s="38"/>
      <c r="DK155" s="38"/>
      <c r="DL155" s="38"/>
      <c r="DM155" s="38"/>
      <c r="DN155" s="38"/>
      <c r="DO155" s="38"/>
      <c r="DP155" s="38"/>
      <c r="DQ155" s="38"/>
      <c r="DR155" s="38"/>
      <c r="DS155" s="38"/>
      <c r="DT155" s="38"/>
      <c r="DU155" s="38"/>
      <c r="DV155" s="38"/>
      <c r="DW155" s="38"/>
      <c r="DX155" s="38"/>
      <c r="DY155" s="38"/>
      <c r="DZ155" s="38"/>
      <c r="EA155" s="38"/>
      <c r="EB155" s="38"/>
      <c r="EC155" s="38"/>
      <c r="ED155" s="38"/>
      <c r="EE155" s="38"/>
      <c r="EF155" s="38"/>
      <c r="EG155" s="38"/>
      <c r="EH155" s="38"/>
      <c r="EI155" s="38"/>
      <c r="EJ155" s="38"/>
      <c r="EK155" s="38"/>
      <c r="EL155" s="38"/>
      <c r="EM155" s="38"/>
      <c r="EN155" s="38"/>
      <c r="EO155" s="38"/>
      <c r="EP155" s="38"/>
      <c r="EQ155" s="38"/>
      <c r="ER155" s="38"/>
      <c r="ES155" s="38"/>
      <c r="ET155" s="38"/>
      <c r="EU155" s="38"/>
      <c r="EV155" s="38"/>
      <c r="EW155" s="38"/>
      <c r="EX155" s="38"/>
      <c r="EY155" s="38"/>
      <c r="EZ155" s="38"/>
      <c r="FA155" s="38"/>
      <c r="FB155" s="38"/>
      <c r="FC155" s="38"/>
      <c r="FD155" s="38"/>
      <c r="FE155" s="38"/>
      <c r="FF155" s="38"/>
      <c r="FG155" s="38"/>
      <c r="FH155" s="38"/>
      <c r="FI155" s="38"/>
      <c r="FJ155" s="38"/>
      <c r="FK155" s="38"/>
      <c r="FL155" s="38"/>
      <c r="FM155" s="38"/>
      <c r="FN155" s="38"/>
      <c r="FO155" s="38"/>
      <c r="FP155" s="38"/>
      <c r="FQ155" s="38"/>
      <c r="FR155" s="38"/>
      <c r="FS155" s="38"/>
      <c r="FT155" s="38"/>
      <c r="FU155" s="38"/>
      <c r="FV155" s="38"/>
      <c r="FW155" s="38"/>
      <c r="FX155" s="38"/>
      <c r="FY155" s="38"/>
      <c r="FZ155" s="38"/>
      <c r="GA155" s="38"/>
      <c r="GB155" s="38"/>
      <c r="GC155" s="38"/>
      <c r="GD155" s="38"/>
      <c r="GE155" s="38"/>
      <c r="GF155" s="38"/>
      <c r="GG155" s="38"/>
      <c r="GH155" s="38"/>
      <c r="GI155" s="38"/>
      <c r="GJ155" s="38"/>
      <c r="GK155" s="38"/>
      <c r="GL155" s="38"/>
      <c r="GM155" s="38"/>
      <c r="GN155" s="38"/>
      <c r="GO155" s="38"/>
      <c r="GP155" s="38"/>
      <c r="GQ155" s="38"/>
      <c r="GR155" s="38"/>
      <c r="GS155" s="38"/>
      <c r="GT155" s="38"/>
      <c r="GU155" s="38"/>
      <c r="GV155" s="38"/>
      <c r="GW155" s="38"/>
      <c r="GX155" s="38"/>
      <c r="GY155" s="38"/>
      <c r="GZ155" s="38"/>
      <c r="HA155" s="38"/>
      <c r="HB155" s="38"/>
      <c r="HC155" s="38"/>
      <c r="HD155" s="38"/>
      <c r="HE155" s="38"/>
      <c r="HF155" s="38"/>
      <c r="HG155" s="38"/>
      <c r="HH155" s="38"/>
      <c r="HI155" s="38"/>
      <c r="HJ155" s="38"/>
      <c r="HK155" s="38"/>
      <c r="HL155" s="38"/>
      <c r="HM155" s="38"/>
      <c r="HN155" s="38"/>
      <c r="HO155" s="38"/>
      <c r="HP155" s="38"/>
      <c r="HQ155" s="38"/>
      <c r="HR155" s="38"/>
      <c r="HS155" s="38"/>
      <c r="HT155" s="38"/>
      <c r="HU155" s="38"/>
      <c r="HV155" s="38"/>
      <c r="HW155" s="38"/>
      <c r="HX155" s="38"/>
      <c r="HY155" s="38"/>
      <c r="HZ155" s="38"/>
      <c r="IA155" s="38"/>
      <c r="IB155" s="38"/>
      <c r="IC155" s="38"/>
      <c r="ID155" s="38"/>
      <c r="IE155" s="38"/>
      <c r="IF155" s="38"/>
      <c r="IG155" s="38"/>
    </row>
    <row r="156" spans="1:241" s="39" customFormat="1" ht="12.75" x14ac:dyDescent="0.2">
      <c r="A156" s="33" t="s">
        <v>91</v>
      </c>
      <c r="B156" s="34" t="s">
        <v>4</v>
      </c>
      <c r="C156" s="43">
        <v>202205</v>
      </c>
      <c r="D156" s="45"/>
      <c r="E156" s="44">
        <v>0</v>
      </c>
      <c r="F156" s="45"/>
      <c r="G156" s="43">
        <f t="shared" si="7"/>
        <v>202205</v>
      </c>
      <c r="H156" s="43"/>
      <c r="I156" s="44">
        <v>139059</v>
      </c>
      <c r="J156" s="43"/>
      <c r="K156" s="44">
        <f t="shared" si="6"/>
        <v>63146</v>
      </c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  <c r="DB156" s="38"/>
      <c r="DC156" s="38"/>
      <c r="DD156" s="38"/>
      <c r="DE156" s="38"/>
      <c r="DF156" s="38"/>
      <c r="DG156" s="38"/>
      <c r="DH156" s="38"/>
      <c r="DI156" s="38"/>
      <c r="DJ156" s="38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38"/>
      <c r="EC156" s="38"/>
      <c r="ED156" s="38"/>
      <c r="EE156" s="38"/>
      <c r="EF156" s="38"/>
      <c r="EG156" s="38"/>
      <c r="EH156" s="38"/>
      <c r="EI156" s="38"/>
      <c r="EJ156" s="38"/>
      <c r="EK156" s="38"/>
      <c r="EL156" s="38"/>
      <c r="EM156" s="38"/>
      <c r="EN156" s="38"/>
      <c r="EO156" s="38"/>
      <c r="EP156" s="38"/>
      <c r="EQ156" s="38"/>
      <c r="ER156" s="38"/>
      <c r="ES156" s="38"/>
      <c r="ET156" s="38"/>
      <c r="EU156" s="38"/>
      <c r="EV156" s="38"/>
      <c r="EW156" s="38"/>
      <c r="EX156" s="38"/>
      <c r="EY156" s="38"/>
      <c r="EZ156" s="38"/>
      <c r="FA156" s="38"/>
      <c r="FB156" s="38"/>
      <c r="FC156" s="38"/>
      <c r="FD156" s="38"/>
      <c r="FE156" s="38"/>
      <c r="FF156" s="38"/>
      <c r="FG156" s="38"/>
      <c r="FH156" s="38"/>
      <c r="FI156" s="38"/>
      <c r="FJ156" s="38"/>
      <c r="FK156" s="38"/>
      <c r="FL156" s="38"/>
      <c r="FM156" s="38"/>
      <c r="FN156" s="38"/>
      <c r="FO156" s="38"/>
      <c r="FP156" s="38"/>
      <c r="FQ156" s="38"/>
      <c r="FR156" s="38"/>
      <c r="FS156" s="38"/>
      <c r="FT156" s="38"/>
      <c r="FU156" s="38"/>
      <c r="FV156" s="38"/>
      <c r="FW156" s="38"/>
      <c r="FX156" s="38"/>
      <c r="FY156" s="38"/>
      <c r="FZ156" s="38"/>
      <c r="GA156" s="38"/>
      <c r="GB156" s="38"/>
      <c r="GC156" s="38"/>
      <c r="GD156" s="38"/>
      <c r="GE156" s="38"/>
      <c r="GF156" s="38"/>
      <c r="GG156" s="38"/>
      <c r="GH156" s="38"/>
      <c r="GI156" s="38"/>
      <c r="GJ156" s="38"/>
      <c r="GK156" s="38"/>
      <c r="GL156" s="38"/>
      <c r="GM156" s="38"/>
      <c r="GN156" s="38"/>
      <c r="GO156" s="38"/>
      <c r="GP156" s="38"/>
      <c r="GQ156" s="38"/>
      <c r="GR156" s="38"/>
      <c r="GS156" s="38"/>
      <c r="GT156" s="38"/>
      <c r="GU156" s="38"/>
      <c r="GV156" s="38"/>
      <c r="GW156" s="38"/>
      <c r="GX156" s="38"/>
      <c r="GY156" s="38"/>
      <c r="GZ156" s="38"/>
      <c r="HA156" s="38"/>
      <c r="HB156" s="38"/>
      <c r="HC156" s="38"/>
      <c r="HD156" s="38"/>
      <c r="HE156" s="38"/>
      <c r="HF156" s="38"/>
      <c r="HG156" s="38"/>
      <c r="HH156" s="38"/>
      <c r="HI156" s="38"/>
      <c r="HJ156" s="38"/>
      <c r="HK156" s="38"/>
      <c r="HL156" s="38"/>
      <c r="HM156" s="38"/>
      <c r="HN156" s="38"/>
      <c r="HO156" s="38"/>
      <c r="HP156" s="38"/>
      <c r="HQ156" s="38"/>
      <c r="HR156" s="38"/>
      <c r="HS156" s="38"/>
      <c r="HT156" s="38"/>
      <c r="HU156" s="38"/>
      <c r="HV156" s="38"/>
      <c r="HW156" s="38"/>
      <c r="HX156" s="38"/>
      <c r="HY156" s="38"/>
      <c r="HZ156" s="38"/>
      <c r="IA156" s="38"/>
      <c r="IB156" s="38"/>
      <c r="IC156" s="38"/>
      <c r="ID156" s="38"/>
      <c r="IE156" s="38"/>
      <c r="IF156" s="38"/>
      <c r="IG156" s="38"/>
    </row>
    <row r="157" spans="1:241" s="39" customFormat="1" ht="12.75" x14ac:dyDescent="0.2">
      <c r="A157" s="33" t="s">
        <v>155</v>
      </c>
      <c r="B157" s="34" t="s">
        <v>4</v>
      </c>
      <c r="C157" s="43">
        <v>844854</v>
      </c>
      <c r="D157" s="36"/>
      <c r="E157" s="44">
        <v>0</v>
      </c>
      <c r="F157" s="36"/>
      <c r="G157" s="43">
        <f t="shared" si="7"/>
        <v>844854</v>
      </c>
      <c r="H157" s="43"/>
      <c r="I157" s="44">
        <v>813447</v>
      </c>
      <c r="J157" s="43"/>
      <c r="K157" s="44">
        <f>G157-I157</f>
        <v>31407</v>
      </c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  <c r="CH157" s="38"/>
      <c r="CI157" s="38"/>
      <c r="CJ157" s="38"/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  <c r="DB157" s="38"/>
      <c r="DC157" s="38"/>
      <c r="DD157" s="38"/>
      <c r="DE157" s="38"/>
      <c r="DF157" s="38"/>
      <c r="DG157" s="38"/>
      <c r="DH157" s="38"/>
      <c r="DI157" s="38"/>
      <c r="DJ157" s="38"/>
      <c r="DK157" s="38"/>
      <c r="DL157" s="38"/>
      <c r="DM157" s="38"/>
      <c r="DN157" s="38"/>
      <c r="DO157" s="38"/>
      <c r="DP157" s="38"/>
      <c r="DQ157" s="38"/>
      <c r="DR157" s="38"/>
      <c r="DS157" s="38"/>
      <c r="DT157" s="38"/>
      <c r="DU157" s="38"/>
      <c r="DV157" s="38"/>
      <c r="DW157" s="38"/>
      <c r="DX157" s="38"/>
      <c r="DY157" s="38"/>
      <c r="DZ157" s="38"/>
      <c r="EA157" s="38"/>
      <c r="EB157" s="38"/>
      <c r="EC157" s="38"/>
      <c r="ED157" s="38"/>
      <c r="EE157" s="38"/>
      <c r="EF157" s="38"/>
      <c r="EG157" s="38"/>
      <c r="EH157" s="38"/>
      <c r="EI157" s="38"/>
      <c r="EJ157" s="38"/>
      <c r="EK157" s="38"/>
      <c r="EL157" s="38"/>
      <c r="EM157" s="38"/>
      <c r="EN157" s="38"/>
      <c r="EO157" s="38"/>
      <c r="EP157" s="38"/>
      <c r="EQ157" s="38"/>
      <c r="ER157" s="38"/>
      <c r="ES157" s="38"/>
      <c r="ET157" s="38"/>
      <c r="EU157" s="38"/>
      <c r="EV157" s="38"/>
      <c r="EW157" s="38"/>
      <c r="EX157" s="38"/>
      <c r="EY157" s="38"/>
      <c r="EZ157" s="38"/>
      <c r="FA157" s="38"/>
      <c r="FB157" s="38"/>
      <c r="FC157" s="38"/>
      <c r="FD157" s="38"/>
      <c r="FE157" s="38"/>
      <c r="FF157" s="38"/>
      <c r="FG157" s="38"/>
      <c r="FH157" s="38"/>
      <c r="FI157" s="38"/>
      <c r="FJ157" s="38"/>
      <c r="FK157" s="38"/>
      <c r="FL157" s="38"/>
      <c r="FM157" s="38"/>
      <c r="FN157" s="38"/>
      <c r="FO157" s="38"/>
      <c r="FP157" s="38"/>
      <c r="FQ157" s="38"/>
      <c r="FR157" s="38"/>
      <c r="FS157" s="38"/>
      <c r="FT157" s="38"/>
      <c r="FU157" s="38"/>
      <c r="FV157" s="38"/>
      <c r="FW157" s="38"/>
      <c r="FX157" s="38"/>
      <c r="FY157" s="38"/>
      <c r="FZ157" s="38"/>
      <c r="GA157" s="38"/>
      <c r="GB157" s="38"/>
      <c r="GC157" s="38"/>
      <c r="GD157" s="38"/>
      <c r="GE157" s="38"/>
      <c r="GF157" s="38"/>
      <c r="GG157" s="38"/>
      <c r="GH157" s="38"/>
      <c r="GI157" s="38"/>
      <c r="GJ157" s="38"/>
      <c r="GK157" s="38"/>
      <c r="GL157" s="38"/>
      <c r="GM157" s="38"/>
      <c r="GN157" s="38"/>
      <c r="GO157" s="38"/>
      <c r="GP157" s="38"/>
      <c r="GQ157" s="38"/>
      <c r="GR157" s="38"/>
      <c r="GS157" s="38"/>
      <c r="GT157" s="38"/>
      <c r="GU157" s="38"/>
      <c r="GV157" s="38"/>
      <c r="GW157" s="38"/>
      <c r="GX157" s="38"/>
      <c r="GY157" s="38"/>
      <c r="GZ157" s="38"/>
      <c r="HA157" s="38"/>
      <c r="HB157" s="38"/>
      <c r="HC157" s="38"/>
      <c r="HD157" s="38"/>
      <c r="HE157" s="38"/>
      <c r="HF157" s="38"/>
      <c r="HG157" s="38"/>
      <c r="HH157" s="38"/>
      <c r="HI157" s="38"/>
      <c r="HJ157" s="38"/>
      <c r="HK157" s="38"/>
      <c r="HL157" s="38"/>
      <c r="HM157" s="38"/>
      <c r="HN157" s="38"/>
      <c r="HO157" s="38"/>
      <c r="HP157" s="38"/>
      <c r="HQ157" s="38"/>
      <c r="HR157" s="38"/>
      <c r="HS157" s="38"/>
      <c r="HT157" s="38"/>
      <c r="HU157" s="38"/>
      <c r="HV157" s="38"/>
      <c r="HW157" s="38"/>
      <c r="HX157" s="38"/>
      <c r="HY157" s="38"/>
      <c r="HZ157" s="38"/>
      <c r="IA157" s="38"/>
      <c r="IB157" s="38"/>
      <c r="IC157" s="38"/>
      <c r="ID157" s="38"/>
      <c r="IE157" s="38"/>
      <c r="IF157" s="38"/>
      <c r="IG157" s="38"/>
    </row>
    <row r="158" spans="1:241" s="39" customFormat="1" ht="12.75" x14ac:dyDescent="0.2">
      <c r="A158" s="33" t="s">
        <v>156</v>
      </c>
      <c r="B158" s="34" t="s">
        <v>4</v>
      </c>
      <c r="C158" s="43">
        <v>4456293</v>
      </c>
      <c r="D158" s="45"/>
      <c r="E158" s="44">
        <v>0</v>
      </c>
      <c r="F158" s="45"/>
      <c r="G158" s="43">
        <f t="shared" si="7"/>
        <v>4456293</v>
      </c>
      <c r="H158" s="43"/>
      <c r="I158" s="44">
        <v>2919775</v>
      </c>
      <c r="J158" s="43"/>
      <c r="K158" s="44">
        <f>G158-I158</f>
        <v>1536518</v>
      </c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  <c r="DB158" s="38"/>
      <c r="DC158" s="38"/>
      <c r="DD158" s="38"/>
      <c r="DE158" s="38"/>
      <c r="DF158" s="38"/>
      <c r="DG158" s="38"/>
      <c r="DH158" s="38"/>
      <c r="DI158" s="38"/>
      <c r="DJ158" s="38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38"/>
      <c r="ED158" s="38"/>
      <c r="EE158" s="38"/>
      <c r="EF158" s="38"/>
      <c r="EG158" s="38"/>
      <c r="EH158" s="38"/>
      <c r="EI158" s="38"/>
      <c r="EJ158" s="38"/>
      <c r="EK158" s="38"/>
      <c r="EL158" s="38"/>
      <c r="EM158" s="38"/>
      <c r="EN158" s="38"/>
      <c r="EO158" s="38"/>
      <c r="EP158" s="38"/>
      <c r="EQ158" s="38"/>
      <c r="ER158" s="38"/>
      <c r="ES158" s="38"/>
      <c r="ET158" s="38"/>
      <c r="EU158" s="38"/>
      <c r="EV158" s="38"/>
      <c r="EW158" s="38"/>
      <c r="EX158" s="38"/>
      <c r="EY158" s="38"/>
      <c r="EZ158" s="38"/>
      <c r="FA158" s="38"/>
      <c r="FB158" s="38"/>
      <c r="FC158" s="38"/>
      <c r="FD158" s="38"/>
      <c r="FE158" s="38"/>
      <c r="FF158" s="38"/>
      <c r="FG158" s="38"/>
      <c r="FH158" s="38"/>
      <c r="FI158" s="38"/>
      <c r="FJ158" s="38"/>
      <c r="FK158" s="38"/>
      <c r="FL158" s="38"/>
      <c r="FM158" s="38"/>
      <c r="FN158" s="38"/>
      <c r="FO158" s="38"/>
      <c r="FP158" s="38"/>
      <c r="FQ158" s="38"/>
      <c r="FR158" s="38"/>
      <c r="FS158" s="38"/>
      <c r="FT158" s="38"/>
      <c r="FU158" s="38"/>
      <c r="FV158" s="38"/>
      <c r="FW158" s="38"/>
      <c r="FX158" s="38"/>
      <c r="FY158" s="38"/>
      <c r="FZ158" s="38"/>
      <c r="GA158" s="38"/>
      <c r="GB158" s="38"/>
      <c r="GC158" s="38"/>
      <c r="GD158" s="38"/>
      <c r="GE158" s="38"/>
      <c r="GF158" s="38"/>
      <c r="GG158" s="38"/>
      <c r="GH158" s="38"/>
      <c r="GI158" s="38"/>
      <c r="GJ158" s="38"/>
      <c r="GK158" s="38"/>
      <c r="GL158" s="38"/>
      <c r="GM158" s="38"/>
      <c r="GN158" s="38"/>
      <c r="GO158" s="38"/>
      <c r="GP158" s="38"/>
      <c r="GQ158" s="38"/>
      <c r="GR158" s="38"/>
      <c r="GS158" s="38"/>
      <c r="GT158" s="38"/>
      <c r="GU158" s="38"/>
      <c r="GV158" s="38"/>
      <c r="GW158" s="38"/>
      <c r="GX158" s="38"/>
      <c r="GY158" s="38"/>
      <c r="GZ158" s="38"/>
      <c r="HA158" s="38"/>
      <c r="HB158" s="38"/>
      <c r="HC158" s="38"/>
      <c r="HD158" s="38"/>
      <c r="HE158" s="38"/>
      <c r="HF158" s="38"/>
      <c r="HG158" s="38"/>
      <c r="HH158" s="38"/>
      <c r="HI158" s="38"/>
      <c r="HJ158" s="38"/>
      <c r="HK158" s="38"/>
      <c r="HL158" s="38"/>
      <c r="HM158" s="38"/>
      <c r="HN158" s="38"/>
      <c r="HO158" s="38"/>
      <c r="HP158" s="38"/>
      <c r="HQ158" s="38"/>
      <c r="HR158" s="38"/>
      <c r="HS158" s="38"/>
      <c r="HT158" s="38"/>
      <c r="HU158" s="38"/>
      <c r="HV158" s="38"/>
      <c r="HW158" s="38"/>
      <c r="HX158" s="38"/>
      <c r="HY158" s="38"/>
      <c r="HZ158" s="38"/>
      <c r="IA158" s="38"/>
      <c r="IB158" s="38"/>
      <c r="IC158" s="38"/>
      <c r="ID158" s="38"/>
      <c r="IE158" s="38"/>
      <c r="IF158" s="38"/>
      <c r="IG158" s="38"/>
    </row>
    <row r="159" spans="1:241" s="39" customFormat="1" ht="12.75" x14ac:dyDescent="0.2">
      <c r="A159" s="33" t="s">
        <v>92</v>
      </c>
      <c r="B159" s="34" t="s">
        <v>4</v>
      </c>
      <c r="C159" s="43">
        <v>1016374</v>
      </c>
      <c r="D159" s="45"/>
      <c r="E159" s="44">
        <v>0</v>
      </c>
      <c r="F159" s="45"/>
      <c r="G159" s="43">
        <f t="shared" si="7"/>
        <v>1016374</v>
      </c>
      <c r="H159" s="43"/>
      <c r="I159" s="44">
        <v>903159</v>
      </c>
      <c r="J159" s="43"/>
      <c r="K159" s="44">
        <f t="shared" si="6"/>
        <v>113215</v>
      </c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38"/>
      <c r="DM159" s="38"/>
      <c r="DN159" s="38"/>
      <c r="DO159" s="38"/>
      <c r="DP159" s="38"/>
      <c r="DQ159" s="38"/>
      <c r="DR159" s="38"/>
      <c r="DS159" s="38"/>
      <c r="DT159" s="38"/>
      <c r="DU159" s="38"/>
      <c r="DV159" s="38"/>
      <c r="DW159" s="38"/>
      <c r="DX159" s="38"/>
      <c r="DY159" s="38"/>
      <c r="DZ159" s="38"/>
      <c r="EA159" s="38"/>
      <c r="EB159" s="38"/>
      <c r="EC159" s="3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  <c r="FH159" s="38"/>
      <c r="FI159" s="38"/>
      <c r="FJ159" s="38"/>
      <c r="FK159" s="38"/>
      <c r="FL159" s="38"/>
      <c r="FM159" s="38"/>
      <c r="FN159" s="38"/>
      <c r="FO159" s="38"/>
      <c r="FP159" s="38"/>
      <c r="FQ159" s="38"/>
      <c r="FR159" s="38"/>
      <c r="FS159" s="38"/>
      <c r="FT159" s="38"/>
      <c r="FU159" s="38"/>
      <c r="FV159" s="38"/>
      <c r="FW159" s="38"/>
      <c r="FX159" s="38"/>
      <c r="FY159" s="38"/>
      <c r="FZ159" s="38"/>
      <c r="GA159" s="38"/>
      <c r="GB159" s="38"/>
      <c r="GC159" s="38"/>
      <c r="GD159" s="38"/>
      <c r="GE159" s="38"/>
      <c r="GF159" s="38"/>
      <c r="GG159" s="38"/>
      <c r="GH159" s="38"/>
      <c r="GI159" s="38"/>
      <c r="GJ159" s="38"/>
      <c r="GK159" s="38"/>
      <c r="GL159" s="38"/>
      <c r="GM159" s="38"/>
      <c r="GN159" s="38"/>
      <c r="GO159" s="38"/>
      <c r="GP159" s="38"/>
      <c r="GQ159" s="38"/>
      <c r="GR159" s="38"/>
      <c r="GS159" s="38"/>
      <c r="GT159" s="38"/>
      <c r="GU159" s="38"/>
      <c r="GV159" s="38"/>
      <c r="GW159" s="38"/>
      <c r="GX159" s="38"/>
      <c r="GY159" s="38"/>
      <c r="GZ159" s="38"/>
      <c r="HA159" s="38"/>
      <c r="HB159" s="38"/>
      <c r="HC159" s="38"/>
      <c r="HD159" s="38"/>
      <c r="HE159" s="38"/>
      <c r="HF159" s="38"/>
      <c r="HG159" s="38"/>
      <c r="HH159" s="38"/>
      <c r="HI159" s="38"/>
      <c r="HJ159" s="38"/>
      <c r="HK159" s="38"/>
      <c r="HL159" s="38"/>
      <c r="HM159" s="38"/>
      <c r="HN159" s="38"/>
      <c r="HO159" s="38"/>
      <c r="HP159" s="38"/>
      <c r="HQ159" s="38"/>
      <c r="HR159" s="38"/>
      <c r="HS159" s="38"/>
      <c r="HT159" s="38"/>
      <c r="HU159" s="38"/>
      <c r="HV159" s="38"/>
      <c r="HW159" s="38"/>
      <c r="HX159" s="38"/>
      <c r="HY159" s="38"/>
      <c r="HZ159" s="38"/>
      <c r="IA159" s="38"/>
      <c r="IB159" s="38"/>
      <c r="IC159" s="38"/>
      <c r="ID159" s="38"/>
      <c r="IE159" s="38"/>
      <c r="IF159" s="38"/>
      <c r="IG159" s="38"/>
    </row>
    <row r="160" spans="1:241" s="39" customFormat="1" ht="12.75" x14ac:dyDescent="0.2">
      <c r="A160" s="33" t="s">
        <v>93</v>
      </c>
      <c r="B160" s="34" t="s">
        <v>4</v>
      </c>
      <c r="C160" s="47">
        <v>237663</v>
      </c>
      <c r="D160" s="36"/>
      <c r="E160" s="48">
        <v>-45373</v>
      </c>
      <c r="F160" s="45"/>
      <c r="G160" s="49">
        <f t="shared" si="7"/>
        <v>192290</v>
      </c>
      <c r="H160" s="43"/>
      <c r="I160" s="48">
        <v>158336</v>
      </c>
      <c r="J160" s="43"/>
      <c r="K160" s="48">
        <f>G160-I160</f>
        <v>33954</v>
      </c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38"/>
      <c r="DG160" s="38"/>
      <c r="DH160" s="38"/>
      <c r="DI160" s="38"/>
      <c r="DJ160" s="38"/>
      <c r="DK160" s="38"/>
      <c r="DL160" s="38"/>
      <c r="DM160" s="38"/>
      <c r="DN160" s="38"/>
      <c r="DO160" s="38"/>
      <c r="DP160" s="38"/>
      <c r="DQ160" s="38"/>
      <c r="DR160" s="38"/>
      <c r="DS160" s="38"/>
      <c r="DT160" s="38"/>
      <c r="DU160" s="38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38"/>
      <c r="EZ160" s="38"/>
      <c r="FA160" s="38"/>
      <c r="FB160" s="38"/>
      <c r="FC160" s="38"/>
      <c r="FD160" s="38"/>
      <c r="FE160" s="38"/>
      <c r="FF160" s="38"/>
      <c r="FG160" s="38"/>
      <c r="FH160" s="38"/>
      <c r="FI160" s="38"/>
      <c r="FJ160" s="38"/>
      <c r="FK160" s="38"/>
      <c r="FL160" s="38"/>
      <c r="FM160" s="38"/>
      <c r="FN160" s="38"/>
      <c r="FO160" s="38"/>
      <c r="FP160" s="38"/>
      <c r="FQ160" s="38"/>
      <c r="FR160" s="38"/>
      <c r="FS160" s="38"/>
      <c r="FT160" s="38"/>
      <c r="FU160" s="38"/>
      <c r="FV160" s="38"/>
      <c r="FW160" s="38"/>
      <c r="FX160" s="38"/>
      <c r="FY160" s="38"/>
      <c r="FZ160" s="38"/>
      <c r="GA160" s="38"/>
      <c r="GB160" s="38"/>
      <c r="GC160" s="38"/>
      <c r="GD160" s="38"/>
      <c r="GE160" s="38"/>
      <c r="GF160" s="38"/>
      <c r="GG160" s="38"/>
      <c r="GH160" s="38"/>
      <c r="GI160" s="38"/>
      <c r="GJ160" s="38"/>
      <c r="GK160" s="38"/>
      <c r="GL160" s="38"/>
      <c r="GM160" s="38"/>
      <c r="GN160" s="38"/>
      <c r="GO160" s="38"/>
      <c r="GP160" s="38"/>
      <c r="GQ160" s="38"/>
      <c r="GR160" s="38"/>
      <c r="GS160" s="38"/>
      <c r="GT160" s="38"/>
      <c r="GU160" s="38"/>
      <c r="GV160" s="38"/>
      <c r="GW160" s="38"/>
      <c r="GX160" s="38"/>
      <c r="GY160" s="38"/>
      <c r="GZ160" s="38"/>
      <c r="HA160" s="38"/>
      <c r="HB160" s="38"/>
      <c r="HC160" s="38"/>
      <c r="HD160" s="38"/>
      <c r="HE160" s="38"/>
      <c r="HF160" s="38"/>
      <c r="HG160" s="38"/>
      <c r="HH160" s="38"/>
      <c r="HI160" s="38"/>
      <c r="HJ160" s="38"/>
      <c r="HK160" s="38"/>
      <c r="HL160" s="38"/>
      <c r="HM160" s="38"/>
      <c r="HN160" s="38"/>
      <c r="HO160" s="38"/>
      <c r="HP160" s="38"/>
      <c r="HQ160" s="38"/>
      <c r="HR160" s="38"/>
      <c r="HS160" s="38"/>
      <c r="HT160" s="38"/>
      <c r="HU160" s="38"/>
      <c r="HV160" s="38"/>
      <c r="HW160" s="38"/>
      <c r="HX160" s="38"/>
      <c r="HY160" s="38"/>
      <c r="HZ160" s="38"/>
      <c r="IA160" s="38"/>
      <c r="IB160" s="38"/>
      <c r="IC160" s="38"/>
      <c r="ID160" s="38"/>
      <c r="IE160" s="38"/>
      <c r="IF160" s="38"/>
      <c r="IG160" s="38"/>
    </row>
    <row r="161" spans="1:241" s="39" customFormat="1" ht="12.75" x14ac:dyDescent="0.2">
      <c r="A161" s="33"/>
      <c r="B161" s="34" t="s">
        <v>4</v>
      </c>
      <c r="C161" s="43"/>
      <c r="D161" s="45"/>
      <c r="E161" s="43"/>
      <c r="F161" s="45"/>
      <c r="G161" s="43"/>
      <c r="H161" s="43"/>
      <c r="I161" s="43"/>
      <c r="J161" s="43"/>
      <c r="K161" s="44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  <c r="DB161" s="38"/>
      <c r="DC161" s="38"/>
      <c r="DD161" s="38"/>
      <c r="DE161" s="38"/>
      <c r="DF161" s="38"/>
      <c r="DG161" s="38"/>
      <c r="DH161" s="38"/>
      <c r="DI161" s="38"/>
      <c r="DJ161" s="38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38"/>
      <c r="EC161" s="38"/>
      <c r="ED161" s="38"/>
      <c r="EE161" s="38"/>
      <c r="EF161" s="38"/>
      <c r="EG161" s="38"/>
      <c r="EH161" s="38"/>
      <c r="EI161" s="38"/>
      <c r="EJ161" s="38"/>
      <c r="EK161" s="38"/>
      <c r="EL161" s="38"/>
      <c r="EM161" s="38"/>
      <c r="EN161" s="38"/>
      <c r="EO161" s="38"/>
      <c r="EP161" s="38"/>
      <c r="EQ161" s="38"/>
      <c r="ER161" s="38"/>
      <c r="ES161" s="38"/>
      <c r="ET161" s="38"/>
      <c r="EU161" s="38"/>
      <c r="EV161" s="38"/>
      <c r="EW161" s="38"/>
      <c r="EX161" s="38"/>
      <c r="EY161" s="38"/>
      <c r="EZ161" s="38"/>
      <c r="FA161" s="38"/>
      <c r="FB161" s="38"/>
      <c r="FC161" s="38"/>
      <c r="FD161" s="38"/>
      <c r="FE161" s="38"/>
      <c r="FF161" s="38"/>
      <c r="FG161" s="38"/>
      <c r="FH161" s="38"/>
      <c r="FI161" s="38"/>
      <c r="FJ161" s="38"/>
      <c r="FK161" s="38"/>
      <c r="FL161" s="38"/>
      <c r="FM161" s="38"/>
      <c r="FN161" s="38"/>
      <c r="FO161" s="38"/>
      <c r="FP161" s="38"/>
      <c r="FQ161" s="38"/>
      <c r="FR161" s="38"/>
      <c r="FS161" s="38"/>
      <c r="FT161" s="38"/>
      <c r="FU161" s="38"/>
      <c r="FV161" s="38"/>
      <c r="FW161" s="38"/>
      <c r="FX161" s="38"/>
      <c r="FY161" s="38"/>
      <c r="FZ161" s="38"/>
      <c r="GA161" s="38"/>
      <c r="GB161" s="38"/>
      <c r="GC161" s="38"/>
      <c r="GD161" s="38"/>
      <c r="GE161" s="38"/>
      <c r="GF161" s="38"/>
      <c r="GG161" s="38"/>
      <c r="GH161" s="38"/>
      <c r="GI161" s="38"/>
      <c r="GJ161" s="38"/>
      <c r="GK161" s="38"/>
      <c r="GL161" s="38"/>
      <c r="GM161" s="38"/>
      <c r="GN161" s="38"/>
      <c r="GO161" s="38"/>
      <c r="GP161" s="38"/>
      <c r="GQ161" s="38"/>
      <c r="GR161" s="38"/>
      <c r="GS161" s="38"/>
      <c r="GT161" s="38"/>
      <c r="GU161" s="38"/>
      <c r="GV161" s="38"/>
      <c r="GW161" s="38"/>
      <c r="GX161" s="38"/>
      <c r="GY161" s="38"/>
      <c r="GZ161" s="38"/>
      <c r="HA161" s="38"/>
      <c r="HB161" s="38"/>
      <c r="HC161" s="38"/>
      <c r="HD161" s="38"/>
      <c r="HE161" s="38"/>
      <c r="HF161" s="38"/>
      <c r="HG161" s="38"/>
      <c r="HH161" s="38"/>
      <c r="HI161" s="38"/>
      <c r="HJ161" s="38"/>
      <c r="HK161" s="38"/>
      <c r="HL161" s="38"/>
      <c r="HM161" s="38"/>
      <c r="HN161" s="38"/>
      <c r="HO161" s="38"/>
      <c r="HP161" s="38"/>
      <c r="HQ161" s="38"/>
      <c r="HR161" s="38"/>
      <c r="HS161" s="38"/>
      <c r="HT161" s="38"/>
      <c r="HU161" s="38"/>
      <c r="HV161" s="38"/>
      <c r="HW161" s="38"/>
      <c r="HX161" s="38"/>
      <c r="HY161" s="38"/>
      <c r="HZ161" s="38"/>
      <c r="IA161" s="38"/>
      <c r="IB161" s="38"/>
      <c r="IC161" s="38"/>
      <c r="ID161" s="38"/>
      <c r="IE161" s="38"/>
      <c r="IF161" s="38"/>
      <c r="IG161" s="38"/>
    </row>
    <row r="162" spans="1:241" s="39" customFormat="1" ht="12.75" x14ac:dyDescent="0.2">
      <c r="A162" s="33" t="s">
        <v>135</v>
      </c>
      <c r="B162" s="34" t="s">
        <v>4</v>
      </c>
      <c r="C162" s="47">
        <f>SUM(C14:C161)</f>
        <v>926914692</v>
      </c>
      <c r="D162" s="45"/>
      <c r="E162" s="47">
        <f>SUM(E14:E161)</f>
        <v>9505114</v>
      </c>
      <c r="F162" s="45"/>
      <c r="G162" s="47">
        <f>+C162+E162</f>
        <v>936419806</v>
      </c>
      <c r="H162" s="43"/>
      <c r="I162" s="47">
        <f>SUM(I14:I161)</f>
        <v>383417419</v>
      </c>
      <c r="J162" s="43"/>
      <c r="K162" s="48">
        <f>G162-I162</f>
        <v>553002387</v>
      </c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  <c r="DB162" s="38"/>
      <c r="DC162" s="38"/>
      <c r="DD162" s="38"/>
      <c r="DE162" s="38"/>
      <c r="DF162" s="38"/>
      <c r="DG162" s="38"/>
      <c r="DH162" s="38"/>
      <c r="DI162" s="38"/>
      <c r="DJ162" s="38"/>
      <c r="DK162" s="38"/>
      <c r="DL162" s="38"/>
      <c r="DM162" s="38"/>
      <c r="DN162" s="38"/>
      <c r="DO162" s="38"/>
      <c r="DP162" s="38"/>
      <c r="DQ162" s="38"/>
      <c r="DR162" s="38"/>
      <c r="DS162" s="38"/>
      <c r="DT162" s="38"/>
      <c r="DU162" s="38"/>
      <c r="DV162" s="38"/>
      <c r="DW162" s="38"/>
      <c r="DX162" s="38"/>
      <c r="DY162" s="38"/>
      <c r="DZ162" s="38"/>
      <c r="EA162" s="38"/>
      <c r="EB162" s="38"/>
      <c r="EC162" s="38"/>
      <c r="ED162" s="38"/>
      <c r="EE162" s="38"/>
      <c r="EF162" s="38"/>
      <c r="EG162" s="38"/>
      <c r="EH162" s="38"/>
      <c r="EI162" s="38"/>
      <c r="EJ162" s="38"/>
      <c r="EK162" s="38"/>
      <c r="EL162" s="38"/>
      <c r="EM162" s="38"/>
      <c r="EN162" s="38"/>
      <c r="EO162" s="38"/>
      <c r="EP162" s="38"/>
      <c r="EQ162" s="38"/>
      <c r="ER162" s="38"/>
      <c r="ES162" s="38"/>
      <c r="ET162" s="38"/>
      <c r="EU162" s="38"/>
      <c r="EV162" s="38"/>
      <c r="EW162" s="38"/>
      <c r="EX162" s="38"/>
      <c r="EY162" s="38"/>
      <c r="EZ162" s="38"/>
      <c r="FA162" s="38"/>
      <c r="FB162" s="38"/>
      <c r="FC162" s="38"/>
      <c r="FD162" s="38"/>
      <c r="FE162" s="38"/>
      <c r="FF162" s="38"/>
      <c r="FG162" s="38"/>
      <c r="FH162" s="38"/>
      <c r="FI162" s="38"/>
      <c r="FJ162" s="38"/>
      <c r="FK162" s="38"/>
      <c r="FL162" s="38"/>
      <c r="FM162" s="38"/>
      <c r="FN162" s="38"/>
      <c r="FO162" s="38"/>
      <c r="FP162" s="38"/>
      <c r="FQ162" s="38"/>
      <c r="FR162" s="38"/>
      <c r="FS162" s="38"/>
      <c r="FT162" s="38"/>
      <c r="FU162" s="38"/>
      <c r="FV162" s="38"/>
      <c r="FW162" s="38"/>
      <c r="FX162" s="38"/>
      <c r="FY162" s="38"/>
      <c r="FZ162" s="38"/>
      <c r="GA162" s="38"/>
      <c r="GB162" s="38"/>
      <c r="GC162" s="38"/>
      <c r="GD162" s="38"/>
      <c r="GE162" s="38"/>
      <c r="GF162" s="38"/>
      <c r="GG162" s="38"/>
      <c r="GH162" s="38"/>
      <c r="GI162" s="38"/>
      <c r="GJ162" s="38"/>
      <c r="GK162" s="38"/>
      <c r="GL162" s="38"/>
      <c r="GM162" s="38"/>
      <c r="GN162" s="38"/>
      <c r="GO162" s="38"/>
      <c r="GP162" s="38"/>
      <c r="GQ162" s="38"/>
      <c r="GR162" s="38"/>
      <c r="GS162" s="38"/>
      <c r="GT162" s="38"/>
      <c r="GU162" s="38"/>
      <c r="GV162" s="38"/>
      <c r="GW162" s="38"/>
      <c r="GX162" s="38"/>
      <c r="GY162" s="38"/>
      <c r="GZ162" s="38"/>
      <c r="HA162" s="38"/>
      <c r="HB162" s="38"/>
      <c r="HC162" s="38"/>
      <c r="HD162" s="38"/>
      <c r="HE162" s="38"/>
      <c r="HF162" s="38"/>
      <c r="HG162" s="38"/>
      <c r="HH162" s="38"/>
      <c r="HI162" s="38"/>
      <c r="HJ162" s="38"/>
      <c r="HK162" s="38"/>
      <c r="HL162" s="38"/>
      <c r="HM162" s="38"/>
      <c r="HN162" s="38"/>
      <c r="HO162" s="38"/>
      <c r="HP162" s="38"/>
      <c r="HQ162" s="38"/>
      <c r="HR162" s="38"/>
      <c r="HS162" s="38"/>
      <c r="HT162" s="38"/>
      <c r="HU162" s="38"/>
      <c r="HV162" s="38"/>
      <c r="HW162" s="38"/>
      <c r="HX162" s="38"/>
      <c r="HY162" s="38"/>
      <c r="HZ162" s="38"/>
      <c r="IA162" s="38"/>
      <c r="IB162" s="38"/>
      <c r="IC162" s="38"/>
      <c r="ID162" s="38"/>
      <c r="IE162" s="38"/>
      <c r="IF162" s="38"/>
      <c r="IG162" s="38"/>
    </row>
    <row r="163" spans="1:241" s="39" customFormat="1" ht="12.75" x14ac:dyDescent="0.2">
      <c r="A163" s="33"/>
      <c r="B163" s="34" t="s">
        <v>4</v>
      </c>
      <c r="C163" s="43"/>
      <c r="D163" s="45"/>
      <c r="E163" s="43"/>
      <c r="F163" s="45"/>
      <c r="G163" s="43"/>
      <c r="H163" s="43"/>
      <c r="I163" s="43"/>
      <c r="J163" s="43"/>
      <c r="K163" s="44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  <c r="CY163" s="38"/>
      <c r="CZ163" s="38"/>
      <c r="DA163" s="38"/>
      <c r="DB163" s="38"/>
      <c r="DC163" s="38"/>
      <c r="DD163" s="38"/>
      <c r="DE163" s="38"/>
      <c r="DF163" s="38"/>
      <c r="DG163" s="38"/>
      <c r="DH163" s="38"/>
      <c r="DI163" s="38"/>
      <c r="DJ163" s="38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38"/>
      <c r="ED163" s="38"/>
      <c r="EE163" s="38"/>
      <c r="EF163" s="38"/>
      <c r="EG163" s="38"/>
      <c r="EH163" s="38"/>
      <c r="EI163" s="38"/>
      <c r="EJ163" s="38"/>
      <c r="EK163" s="38"/>
      <c r="EL163" s="38"/>
      <c r="EM163" s="38"/>
      <c r="EN163" s="38"/>
      <c r="EO163" s="38"/>
      <c r="EP163" s="38"/>
      <c r="EQ163" s="38"/>
      <c r="ER163" s="38"/>
      <c r="ES163" s="38"/>
      <c r="ET163" s="38"/>
      <c r="EU163" s="38"/>
      <c r="EV163" s="38"/>
      <c r="EW163" s="38"/>
      <c r="EX163" s="38"/>
      <c r="EY163" s="38"/>
      <c r="EZ163" s="38"/>
      <c r="FA163" s="38"/>
      <c r="FB163" s="38"/>
      <c r="FC163" s="38"/>
      <c r="FD163" s="38"/>
      <c r="FE163" s="38"/>
      <c r="FF163" s="38"/>
      <c r="FG163" s="38"/>
      <c r="FH163" s="38"/>
      <c r="FI163" s="38"/>
      <c r="FJ163" s="38"/>
      <c r="FK163" s="38"/>
      <c r="FL163" s="38"/>
      <c r="FM163" s="38"/>
      <c r="FN163" s="38"/>
      <c r="FO163" s="38"/>
      <c r="FP163" s="38"/>
      <c r="FQ163" s="38"/>
      <c r="FR163" s="38"/>
      <c r="FS163" s="38"/>
      <c r="FT163" s="38"/>
      <c r="FU163" s="38"/>
      <c r="FV163" s="38"/>
      <c r="FW163" s="38"/>
      <c r="FX163" s="38"/>
      <c r="FY163" s="38"/>
      <c r="FZ163" s="38"/>
      <c r="GA163" s="38"/>
      <c r="GB163" s="38"/>
      <c r="GC163" s="38"/>
      <c r="GD163" s="38"/>
      <c r="GE163" s="38"/>
      <c r="GF163" s="38"/>
      <c r="GG163" s="38"/>
      <c r="GH163" s="38"/>
      <c r="GI163" s="38"/>
      <c r="GJ163" s="38"/>
      <c r="GK163" s="38"/>
      <c r="GL163" s="38"/>
      <c r="GM163" s="38"/>
      <c r="GN163" s="38"/>
      <c r="GO163" s="38"/>
      <c r="GP163" s="38"/>
      <c r="GQ163" s="38"/>
      <c r="GR163" s="38"/>
      <c r="GS163" s="38"/>
      <c r="GT163" s="38"/>
      <c r="GU163" s="38"/>
      <c r="GV163" s="38"/>
      <c r="GW163" s="38"/>
      <c r="GX163" s="38"/>
      <c r="GY163" s="38"/>
      <c r="GZ163" s="38"/>
      <c r="HA163" s="38"/>
      <c r="HB163" s="38"/>
      <c r="HC163" s="38"/>
      <c r="HD163" s="38"/>
      <c r="HE163" s="38"/>
      <c r="HF163" s="38"/>
      <c r="HG163" s="38"/>
      <c r="HH163" s="38"/>
      <c r="HI163" s="38"/>
      <c r="HJ163" s="38"/>
      <c r="HK163" s="38"/>
      <c r="HL163" s="38"/>
      <c r="HM163" s="38"/>
      <c r="HN163" s="38"/>
      <c r="HO163" s="38"/>
      <c r="HP163" s="38"/>
      <c r="HQ163" s="38"/>
      <c r="HR163" s="38"/>
      <c r="HS163" s="38"/>
      <c r="HT163" s="38"/>
      <c r="HU163" s="38"/>
      <c r="HV163" s="38"/>
      <c r="HW163" s="38"/>
      <c r="HX163" s="38"/>
      <c r="HY163" s="38"/>
      <c r="HZ163" s="38"/>
      <c r="IA163" s="38"/>
      <c r="IB163" s="38"/>
      <c r="IC163" s="38"/>
      <c r="ID163" s="38"/>
      <c r="IE163" s="38"/>
      <c r="IF163" s="38"/>
      <c r="IG163" s="38"/>
    </row>
    <row r="164" spans="1:241" s="39" customFormat="1" ht="12.75" x14ac:dyDescent="0.2">
      <c r="A164" s="33" t="s">
        <v>183</v>
      </c>
      <c r="B164" s="34" t="s">
        <v>4</v>
      </c>
      <c r="C164" s="43" t="s">
        <v>149</v>
      </c>
      <c r="D164" s="45"/>
      <c r="E164" s="43"/>
      <c r="F164" s="45" t="s">
        <v>4</v>
      </c>
      <c r="G164" s="43" t="s">
        <v>4</v>
      </c>
      <c r="H164" s="43"/>
      <c r="I164" s="43"/>
      <c r="J164" s="43"/>
      <c r="K164" s="44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  <c r="DB164" s="38"/>
      <c r="DC164" s="38"/>
      <c r="DD164" s="38"/>
      <c r="DE164" s="38"/>
      <c r="DF164" s="38"/>
      <c r="DG164" s="38"/>
      <c r="DH164" s="38"/>
      <c r="DI164" s="38"/>
      <c r="DJ164" s="38"/>
      <c r="DK164" s="38"/>
      <c r="DL164" s="38"/>
      <c r="DM164" s="38"/>
      <c r="DN164" s="38"/>
      <c r="DO164" s="38"/>
      <c r="DP164" s="38"/>
      <c r="DQ164" s="38"/>
      <c r="DR164" s="38"/>
      <c r="DS164" s="38"/>
      <c r="DT164" s="38"/>
      <c r="DU164" s="38"/>
      <c r="DV164" s="38"/>
      <c r="DW164" s="38"/>
      <c r="DX164" s="38"/>
      <c r="DY164" s="38"/>
      <c r="DZ164" s="38"/>
      <c r="EA164" s="38"/>
      <c r="EB164" s="38"/>
      <c r="EC164" s="38"/>
      <c r="ED164" s="38"/>
      <c r="EE164" s="38"/>
      <c r="EF164" s="38"/>
      <c r="EG164" s="38"/>
      <c r="EH164" s="38"/>
      <c r="EI164" s="38"/>
      <c r="EJ164" s="38"/>
      <c r="EK164" s="38"/>
      <c r="EL164" s="38"/>
      <c r="EM164" s="38"/>
      <c r="EN164" s="38"/>
      <c r="EO164" s="38"/>
      <c r="EP164" s="38"/>
      <c r="EQ164" s="38"/>
      <c r="ER164" s="38"/>
      <c r="ES164" s="38"/>
      <c r="ET164" s="38"/>
      <c r="EU164" s="38"/>
      <c r="EV164" s="38"/>
      <c r="EW164" s="38"/>
      <c r="EX164" s="38"/>
      <c r="EY164" s="38"/>
      <c r="EZ164" s="38"/>
      <c r="FA164" s="38"/>
      <c r="FB164" s="38"/>
      <c r="FC164" s="38"/>
      <c r="FD164" s="38"/>
      <c r="FE164" s="38"/>
      <c r="FF164" s="38"/>
      <c r="FG164" s="38"/>
      <c r="FH164" s="38"/>
      <c r="FI164" s="38"/>
      <c r="FJ164" s="38"/>
      <c r="FK164" s="38"/>
      <c r="FL164" s="38"/>
      <c r="FM164" s="38"/>
      <c r="FN164" s="38"/>
      <c r="FO164" s="38"/>
      <c r="FP164" s="38"/>
      <c r="FQ164" s="38"/>
      <c r="FR164" s="38"/>
      <c r="FS164" s="38"/>
      <c r="FT164" s="38"/>
      <c r="FU164" s="38"/>
      <c r="FV164" s="38"/>
      <c r="FW164" s="38"/>
      <c r="FX164" s="38"/>
      <c r="FY164" s="38"/>
      <c r="FZ164" s="38"/>
      <c r="GA164" s="38"/>
      <c r="GB164" s="38"/>
      <c r="GC164" s="38"/>
      <c r="GD164" s="38"/>
      <c r="GE164" s="38"/>
      <c r="GF164" s="38"/>
      <c r="GG164" s="38"/>
      <c r="GH164" s="38"/>
      <c r="GI164" s="38"/>
      <c r="GJ164" s="38"/>
      <c r="GK164" s="38"/>
      <c r="GL164" s="38"/>
      <c r="GM164" s="38"/>
      <c r="GN164" s="38"/>
      <c r="GO164" s="38"/>
      <c r="GP164" s="38"/>
      <c r="GQ164" s="38"/>
      <c r="GR164" s="38"/>
      <c r="GS164" s="38"/>
      <c r="GT164" s="38"/>
      <c r="GU164" s="38"/>
      <c r="GV164" s="38"/>
      <c r="GW164" s="38"/>
      <c r="GX164" s="38"/>
      <c r="GY164" s="38"/>
      <c r="GZ164" s="38"/>
      <c r="HA164" s="38"/>
      <c r="HB164" s="38"/>
      <c r="HC164" s="38"/>
      <c r="HD164" s="38"/>
      <c r="HE164" s="38"/>
      <c r="HF164" s="38"/>
      <c r="HG164" s="38"/>
      <c r="HH164" s="38"/>
      <c r="HI164" s="38"/>
      <c r="HJ164" s="38"/>
      <c r="HK164" s="38"/>
      <c r="HL164" s="38"/>
      <c r="HM164" s="38"/>
      <c r="HN164" s="38"/>
      <c r="HO164" s="38"/>
      <c r="HP164" s="38"/>
      <c r="HQ164" s="38"/>
      <c r="HR164" s="38"/>
      <c r="HS164" s="38"/>
      <c r="HT164" s="38"/>
      <c r="HU164" s="38"/>
      <c r="HV164" s="38"/>
      <c r="HW164" s="38"/>
      <c r="HX164" s="38"/>
      <c r="HY164" s="38"/>
      <c r="HZ164" s="38"/>
      <c r="IA164" s="38"/>
      <c r="IB164" s="38"/>
      <c r="IC164" s="38"/>
      <c r="ID164" s="38"/>
      <c r="IE164" s="38"/>
      <c r="IF164" s="38"/>
      <c r="IG164" s="38"/>
    </row>
    <row r="165" spans="1:241" s="39" customFormat="1" ht="12.75" x14ac:dyDescent="0.2">
      <c r="A165" s="33" t="s">
        <v>94</v>
      </c>
      <c r="B165" s="34" t="s">
        <v>4</v>
      </c>
      <c r="C165" s="43">
        <v>2537081</v>
      </c>
      <c r="D165" s="45"/>
      <c r="E165" s="44">
        <v>0</v>
      </c>
      <c r="F165" s="45"/>
      <c r="G165" s="43">
        <f>+C165+E165</f>
        <v>2537081</v>
      </c>
      <c r="H165" s="43"/>
      <c r="I165" s="44">
        <v>1422448</v>
      </c>
      <c r="J165" s="43"/>
      <c r="K165" s="44">
        <f t="shared" ref="K165:K237" si="8">G165-I165</f>
        <v>1114633</v>
      </c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38"/>
      <c r="CW165" s="38"/>
      <c r="CX165" s="38"/>
      <c r="CY165" s="38"/>
      <c r="CZ165" s="38"/>
      <c r="DA165" s="38"/>
      <c r="DB165" s="38"/>
      <c r="DC165" s="38"/>
      <c r="DD165" s="38"/>
      <c r="DE165" s="38"/>
      <c r="DF165" s="38"/>
      <c r="DG165" s="38"/>
      <c r="DH165" s="38"/>
      <c r="DI165" s="38"/>
      <c r="DJ165" s="38"/>
      <c r="DK165" s="38"/>
      <c r="DL165" s="38"/>
      <c r="DM165" s="38"/>
      <c r="DN165" s="38"/>
      <c r="DO165" s="38"/>
      <c r="DP165" s="38"/>
      <c r="DQ165" s="38"/>
      <c r="DR165" s="38"/>
      <c r="DS165" s="38"/>
      <c r="DT165" s="38"/>
      <c r="DU165" s="38"/>
      <c r="DV165" s="38"/>
      <c r="DW165" s="38"/>
      <c r="DX165" s="38"/>
      <c r="DY165" s="38"/>
      <c r="DZ165" s="38"/>
      <c r="EA165" s="38"/>
      <c r="EB165" s="38"/>
      <c r="EC165" s="38"/>
      <c r="ED165" s="38"/>
      <c r="EE165" s="38"/>
      <c r="EF165" s="38"/>
      <c r="EG165" s="38"/>
      <c r="EH165" s="38"/>
      <c r="EI165" s="38"/>
      <c r="EJ165" s="38"/>
      <c r="EK165" s="38"/>
      <c r="EL165" s="38"/>
      <c r="EM165" s="38"/>
      <c r="EN165" s="38"/>
      <c r="EO165" s="38"/>
      <c r="EP165" s="38"/>
      <c r="EQ165" s="38"/>
      <c r="ER165" s="38"/>
      <c r="ES165" s="38"/>
      <c r="ET165" s="38"/>
      <c r="EU165" s="38"/>
      <c r="EV165" s="38"/>
      <c r="EW165" s="38"/>
      <c r="EX165" s="38"/>
      <c r="EY165" s="38"/>
      <c r="EZ165" s="38"/>
      <c r="FA165" s="38"/>
      <c r="FB165" s="38"/>
      <c r="FC165" s="38"/>
      <c r="FD165" s="38"/>
      <c r="FE165" s="38"/>
      <c r="FF165" s="38"/>
      <c r="FG165" s="38"/>
      <c r="FH165" s="38"/>
      <c r="FI165" s="38"/>
      <c r="FJ165" s="38"/>
      <c r="FK165" s="38"/>
      <c r="FL165" s="38"/>
      <c r="FM165" s="38"/>
      <c r="FN165" s="38"/>
      <c r="FO165" s="38"/>
      <c r="FP165" s="38"/>
      <c r="FQ165" s="38"/>
      <c r="FR165" s="38"/>
      <c r="FS165" s="38"/>
      <c r="FT165" s="38"/>
      <c r="FU165" s="38"/>
      <c r="FV165" s="38"/>
      <c r="FW165" s="38"/>
      <c r="FX165" s="38"/>
      <c r="FY165" s="38"/>
      <c r="FZ165" s="38"/>
      <c r="GA165" s="38"/>
      <c r="GB165" s="38"/>
      <c r="GC165" s="38"/>
      <c r="GD165" s="38"/>
      <c r="GE165" s="38"/>
      <c r="GF165" s="38"/>
      <c r="GG165" s="38"/>
      <c r="GH165" s="38"/>
      <c r="GI165" s="38"/>
      <c r="GJ165" s="38"/>
      <c r="GK165" s="38"/>
      <c r="GL165" s="38"/>
      <c r="GM165" s="38"/>
      <c r="GN165" s="38"/>
      <c r="GO165" s="38"/>
      <c r="GP165" s="38"/>
      <c r="GQ165" s="38"/>
      <c r="GR165" s="38"/>
      <c r="GS165" s="38"/>
      <c r="GT165" s="38"/>
      <c r="GU165" s="38"/>
      <c r="GV165" s="38"/>
      <c r="GW165" s="38"/>
      <c r="GX165" s="38"/>
      <c r="GY165" s="38"/>
      <c r="GZ165" s="38"/>
      <c r="HA165" s="38"/>
      <c r="HB165" s="38"/>
      <c r="HC165" s="38"/>
      <c r="HD165" s="38"/>
      <c r="HE165" s="38"/>
      <c r="HF165" s="38"/>
      <c r="HG165" s="38"/>
      <c r="HH165" s="38"/>
      <c r="HI165" s="38"/>
      <c r="HJ165" s="38"/>
      <c r="HK165" s="38"/>
      <c r="HL165" s="38"/>
      <c r="HM165" s="38"/>
      <c r="HN165" s="38"/>
      <c r="HO165" s="38"/>
      <c r="HP165" s="38"/>
      <c r="HQ165" s="38"/>
      <c r="HR165" s="38"/>
      <c r="HS165" s="38"/>
      <c r="HT165" s="38"/>
      <c r="HU165" s="38"/>
      <c r="HV165" s="38"/>
      <c r="HW165" s="38"/>
      <c r="HX165" s="38"/>
      <c r="HY165" s="38"/>
      <c r="HZ165" s="38"/>
      <c r="IA165" s="38"/>
      <c r="IB165" s="38"/>
      <c r="IC165" s="38"/>
      <c r="ID165" s="38"/>
      <c r="IE165" s="38"/>
      <c r="IF165" s="38"/>
      <c r="IG165" s="38"/>
    </row>
    <row r="166" spans="1:241" s="39" customFormat="1" ht="12.75" x14ac:dyDescent="0.2">
      <c r="A166" s="33" t="s">
        <v>228</v>
      </c>
      <c r="B166" s="34"/>
      <c r="C166" s="43">
        <v>45170906</v>
      </c>
      <c r="D166" s="45"/>
      <c r="E166" s="44">
        <v>3722871</v>
      </c>
      <c r="F166" s="45"/>
      <c r="G166" s="43">
        <f t="shared" ref="G166:G240" si="9">+C166+E166</f>
        <v>48893777</v>
      </c>
      <c r="H166" s="43"/>
      <c r="I166" s="44">
        <f>93072+12541317</f>
        <v>12634389</v>
      </c>
      <c r="J166" s="43"/>
      <c r="K166" s="44">
        <f>G166-I166</f>
        <v>36259388</v>
      </c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38"/>
      <c r="CW166" s="38"/>
      <c r="CX166" s="38"/>
      <c r="CY166" s="38"/>
      <c r="CZ166" s="38"/>
      <c r="DA166" s="38"/>
      <c r="DB166" s="38"/>
      <c r="DC166" s="38"/>
      <c r="DD166" s="38"/>
      <c r="DE166" s="38"/>
      <c r="DF166" s="38"/>
      <c r="DG166" s="38"/>
      <c r="DH166" s="38"/>
      <c r="DI166" s="38"/>
      <c r="DJ166" s="38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38"/>
      <c r="EC166" s="38"/>
      <c r="ED166" s="38"/>
      <c r="EE166" s="38"/>
      <c r="EF166" s="38"/>
      <c r="EG166" s="38"/>
      <c r="EH166" s="38"/>
      <c r="EI166" s="38"/>
      <c r="EJ166" s="38"/>
      <c r="EK166" s="38"/>
      <c r="EL166" s="38"/>
      <c r="EM166" s="38"/>
      <c r="EN166" s="38"/>
      <c r="EO166" s="38"/>
      <c r="EP166" s="38"/>
      <c r="EQ166" s="38"/>
      <c r="ER166" s="38"/>
      <c r="ES166" s="38"/>
      <c r="ET166" s="38"/>
      <c r="EU166" s="38"/>
      <c r="EV166" s="38"/>
      <c r="EW166" s="38"/>
      <c r="EX166" s="38"/>
      <c r="EY166" s="38"/>
      <c r="EZ166" s="38"/>
      <c r="FA166" s="38"/>
      <c r="FB166" s="38"/>
      <c r="FC166" s="38"/>
      <c r="FD166" s="38"/>
      <c r="FE166" s="38"/>
      <c r="FF166" s="38"/>
      <c r="FG166" s="38"/>
      <c r="FH166" s="38"/>
      <c r="FI166" s="38"/>
      <c r="FJ166" s="38"/>
      <c r="FK166" s="38"/>
      <c r="FL166" s="38"/>
      <c r="FM166" s="38"/>
      <c r="FN166" s="38"/>
      <c r="FO166" s="38"/>
      <c r="FP166" s="38"/>
      <c r="FQ166" s="38"/>
      <c r="FR166" s="38"/>
      <c r="FS166" s="38"/>
      <c r="FT166" s="38"/>
      <c r="FU166" s="38"/>
      <c r="FV166" s="38"/>
      <c r="FW166" s="38"/>
      <c r="FX166" s="38"/>
      <c r="FY166" s="38"/>
      <c r="FZ166" s="38"/>
      <c r="GA166" s="38"/>
      <c r="GB166" s="38"/>
      <c r="GC166" s="38"/>
      <c r="GD166" s="38"/>
      <c r="GE166" s="38"/>
      <c r="GF166" s="38"/>
      <c r="GG166" s="38"/>
      <c r="GH166" s="38"/>
      <c r="GI166" s="38"/>
      <c r="GJ166" s="38"/>
      <c r="GK166" s="38"/>
      <c r="GL166" s="38"/>
      <c r="GM166" s="38"/>
      <c r="GN166" s="38"/>
      <c r="GO166" s="38"/>
      <c r="GP166" s="38"/>
      <c r="GQ166" s="38"/>
      <c r="GR166" s="38"/>
      <c r="GS166" s="38"/>
      <c r="GT166" s="38"/>
      <c r="GU166" s="38"/>
      <c r="GV166" s="38"/>
      <c r="GW166" s="38"/>
      <c r="GX166" s="38"/>
      <c r="GY166" s="38"/>
      <c r="GZ166" s="38"/>
      <c r="HA166" s="38"/>
      <c r="HB166" s="38"/>
      <c r="HC166" s="38"/>
      <c r="HD166" s="38"/>
      <c r="HE166" s="38"/>
      <c r="HF166" s="38"/>
      <c r="HG166" s="38"/>
      <c r="HH166" s="38"/>
      <c r="HI166" s="38"/>
      <c r="HJ166" s="38"/>
      <c r="HK166" s="38"/>
      <c r="HL166" s="38"/>
      <c r="HM166" s="38"/>
      <c r="HN166" s="38"/>
      <c r="HO166" s="38"/>
      <c r="HP166" s="38"/>
      <c r="HQ166" s="38"/>
      <c r="HR166" s="38"/>
      <c r="HS166" s="38"/>
      <c r="HT166" s="38"/>
      <c r="HU166" s="38"/>
      <c r="HV166" s="38"/>
      <c r="HW166" s="38"/>
      <c r="HX166" s="38"/>
      <c r="HY166" s="38"/>
      <c r="HZ166" s="38"/>
      <c r="IA166" s="38"/>
      <c r="IB166" s="38"/>
      <c r="IC166" s="38"/>
      <c r="ID166" s="38"/>
      <c r="IE166" s="38"/>
      <c r="IF166" s="38"/>
      <c r="IG166" s="38"/>
    </row>
    <row r="167" spans="1:241" s="39" customFormat="1" ht="12.75" x14ac:dyDescent="0.2">
      <c r="A167" s="33" t="s">
        <v>13</v>
      </c>
      <c r="B167" s="34" t="s">
        <v>4</v>
      </c>
      <c r="C167" s="43">
        <v>39805909</v>
      </c>
      <c r="D167" s="45"/>
      <c r="E167" s="44">
        <v>1680508</v>
      </c>
      <c r="F167" s="45"/>
      <c r="G167" s="43">
        <f t="shared" si="9"/>
        <v>41486417</v>
      </c>
      <c r="H167" s="43"/>
      <c r="I167" s="44">
        <v>19363814</v>
      </c>
      <c r="J167" s="43"/>
      <c r="K167" s="44">
        <f>G167-I167</f>
        <v>22122603</v>
      </c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38"/>
      <c r="CB167" s="38"/>
      <c r="CC167" s="38"/>
      <c r="CD167" s="38"/>
      <c r="CE167" s="38"/>
      <c r="CF167" s="38"/>
      <c r="CG167" s="38"/>
      <c r="CH167" s="38"/>
      <c r="CI167" s="38"/>
      <c r="CJ167" s="38"/>
      <c r="CK167" s="38"/>
      <c r="CL167" s="38"/>
      <c r="CM167" s="38"/>
      <c r="CN167" s="38"/>
      <c r="CO167" s="38"/>
      <c r="CP167" s="38"/>
      <c r="CQ167" s="38"/>
      <c r="CR167" s="38"/>
      <c r="CS167" s="38"/>
      <c r="CT167" s="38"/>
      <c r="CU167" s="38"/>
      <c r="CV167" s="38"/>
      <c r="CW167" s="38"/>
      <c r="CX167" s="38"/>
      <c r="CY167" s="38"/>
      <c r="CZ167" s="38"/>
      <c r="DA167" s="38"/>
      <c r="DB167" s="38"/>
      <c r="DC167" s="38"/>
      <c r="DD167" s="38"/>
      <c r="DE167" s="38"/>
      <c r="DF167" s="38"/>
      <c r="DG167" s="38"/>
      <c r="DH167" s="38"/>
      <c r="DI167" s="38"/>
      <c r="DJ167" s="38"/>
      <c r="DK167" s="38"/>
      <c r="DL167" s="38"/>
      <c r="DM167" s="38"/>
      <c r="DN167" s="38"/>
      <c r="DO167" s="38"/>
      <c r="DP167" s="38"/>
      <c r="DQ167" s="38"/>
      <c r="DR167" s="38"/>
      <c r="DS167" s="38"/>
      <c r="DT167" s="38"/>
      <c r="DU167" s="38"/>
      <c r="DV167" s="38"/>
      <c r="DW167" s="38"/>
      <c r="DX167" s="38"/>
      <c r="DY167" s="38"/>
      <c r="DZ167" s="38"/>
      <c r="EA167" s="38"/>
      <c r="EB167" s="38"/>
      <c r="EC167" s="38"/>
      <c r="ED167" s="38"/>
      <c r="EE167" s="38"/>
      <c r="EF167" s="38"/>
      <c r="EG167" s="38"/>
      <c r="EH167" s="38"/>
      <c r="EI167" s="38"/>
      <c r="EJ167" s="38"/>
      <c r="EK167" s="38"/>
      <c r="EL167" s="38"/>
      <c r="EM167" s="38"/>
      <c r="EN167" s="38"/>
      <c r="EO167" s="38"/>
      <c r="EP167" s="38"/>
      <c r="EQ167" s="38"/>
      <c r="ER167" s="38"/>
      <c r="ES167" s="38"/>
      <c r="ET167" s="38"/>
      <c r="EU167" s="38"/>
      <c r="EV167" s="38"/>
      <c r="EW167" s="38"/>
      <c r="EX167" s="38"/>
      <c r="EY167" s="38"/>
      <c r="EZ167" s="38"/>
      <c r="FA167" s="38"/>
      <c r="FB167" s="38"/>
      <c r="FC167" s="38"/>
      <c r="FD167" s="38"/>
      <c r="FE167" s="38"/>
      <c r="FF167" s="38"/>
      <c r="FG167" s="38"/>
      <c r="FH167" s="38"/>
      <c r="FI167" s="38"/>
      <c r="FJ167" s="38"/>
      <c r="FK167" s="38"/>
      <c r="FL167" s="38"/>
      <c r="FM167" s="38"/>
      <c r="FN167" s="38"/>
      <c r="FO167" s="38"/>
      <c r="FP167" s="38"/>
      <c r="FQ167" s="38"/>
      <c r="FR167" s="38"/>
      <c r="FS167" s="38"/>
      <c r="FT167" s="38"/>
      <c r="FU167" s="38"/>
      <c r="FV167" s="38"/>
      <c r="FW167" s="38"/>
      <c r="FX167" s="38"/>
      <c r="FY167" s="38"/>
      <c r="FZ167" s="38"/>
      <c r="GA167" s="38"/>
      <c r="GB167" s="38"/>
      <c r="GC167" s="38"/>
      <c r="GD167" s="38"/>
      <c r="GE167" s="38"/>
      <c r="GF167" s="38"/>
      <c r="GG167" s="38"/>
      <c r="GH167" s="38"/>
      <c r="GI167" s="38"/>
      <c r="GJ167" s="38"/>
      <c r="GK167" s="38"/>
      <c r="GL167" s="38"/>
      <c r="GM167" s="38"/>
      <c r="GN167" s="38"/>
      <c r="GO167" s="38"/>
      <c r="GP167" s="38"/>
      <c r="GQ167" s="38"/>
      <c r="GR167" s="38"/>
      <c r="GS167" s="38"/>
      <c r="GT167" s="38"/>
      <c r="GU167" s="38"/>
      <c r="GV167" s="38"/>
      <c r="GW167" s="38"/>
      <c r="GX167" s="38"/>
      <c r="GY167" s="38"/>
      <c r="GZ167" s="38"/>
      <c r="HA167" s="38"/>
      <c r="HB167" s="38"/>
      <c r="HC167" s="38"/>
      <c r="HD167" s="38"/>
      <c r="HE167" s="38"/>
      <c r="HF167" s="38"/>
      <c r="HG167" s="38"/>
      <c r="HH167" s="38"/>
      <c r="HI167" s="38"/>
      <c r="HJ167" s="38"/>
      <c r="HK167" s="38"/>
      <c r="HL167" s="38"/>
      <c r="HM167" s="38"/>
      <c r="HN167" s="38"/>
      <c r="HO167" s="38"/>
      <c r="HP167" s="38"/>
      <c r="HQ167" s="38"/>
      <c r="HR167" s="38"/>
      <c r="HS167" s="38"/>
      <c r="HT167" s="38"/>
      <c r="HU167" s="38"/>
      <c r="HV167" s="38"/>
      <c r="HW167" s="38"/>
      <c r="HX167" s="38"/>
      <c r="HY167" s="38"/>
      <c r="HZ167" s="38"/>
      <c r="IA167" s="38"/>
      <c r="IB167" s="38"/>
      <c r="IC167" s="38"/>
      <c r="ID167" s="38"/>
      <c r="IE167" s="38"/>
      <c r="IF167" s="38"/>
      <c r="IG167" s="38"/>
    </row>
    <row r="168" spans="1:241" s="39" customFormat="1" ht="12.75" x14ac:dyDescent="0.2">
      <c r="A168" s="33" t="s">
        <v>95</v>
      </c>
      <c r="B168" s="34" t="s">
        <v>4</v>
      </c>
      <c r="C168" s="43">
        <v>125893</v>
      </c>
      <c r="D168" s="45"/>
      <c r="E168" s="44">
        <v>0</v>
      </c>
      <c r="F168" s="45"/>
      <c r="G168" s="43">
        <f t="shared" si="9"/>
        <v>125893</v>
      </c>
      <c r="H168" s="43"/>
      <c r="I168" s="44">
        <v>112311</v>
      </c>
      <c r="J168" s="43"/>
      <c r="K168" s="44">
        <f t="shared" si="8"/>
        <v>13582</v>
      </c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8"/>
      <c r="CC168" s="38"/>
      <c r="CD168" s="38"/>
      <c r="CE168" s="38"/>
      <c r="CF168" s="38"/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8"/>
      <c r="CU168" s="38"/>
      <c r="CV168" s="38"/>
      <c r="CW168" s="38"/>
      <c r="CX168" s="38"/>
      <c r="CY168" s="38"/>
      <c r="CZ168" s="38"/>
      <c r="DA168" s="38"/>
      <c r="DB168" s="38"/>
      <c r="DC168" s="38"/>
      <c r="DD168" s="38"/>
      <c r="DE168" s="38"/>
      <c r="DF168" s="38"/>
      <c r="DG168" s="38"/>
      <c r="DH168" s="38"/>
      <c r="DI168" s="38"/>
      <c r="DJ168" s="38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38"/>
      <c r="ED168" s="38"/>
      <c r="EE168" s="38"/>
      <c r="EF168" s="38"/>
      <c r="EG168" s="38"/>
      <c r="EH168" s="38"/>
      <c r="EI168" s="38"/>
      <c r="EJ168" s="38"/>
      <c r="EK168" s="38"/>
      <c r="EL168" s="38"/>
      <c r="EM168" s="38"/>
      <c r="EN168" s="38"/>
      <c r="EO168" s="38"/>
      <c r="EP168" s="38"/>
      <c r="EQ168" s="38"/>
      <c r="ER168" s="38"/>
      <c r="ES168" s="38"/>
      <c r="ET168" s="38"/>
      <c r="EU168" s="38"/>
      <c r="EV168" s="38"/>
      <c r="EW168" s="38"/>
      <c r="EX168" s="38"/>
      <c r="EY168" s="38"/>
      <c r="EZ168" s="38"/>
      <c r="FA168" s="38"/>
      <c r="FB168" s="38"/>
      <c r="FC168" s="38"/>
      <c r="FD168" s="38"/>
      <c r="FE168" s="38"/>
      <c r="FF168" s="38"/>
      <c r="FG168" s="38"/>
      <c r="FH168" s="38"/>
      <c r="FI168" s="38"/>
      <c r="FJ168" s="38"/>
      <c r="FK168" s="38"/>
      <c r="FL168" s="38"/>
      <c r="FM168" s="38"/>
      <c r="FN168" s="38"/>
      <c r="FO168" s="38"/>
      <c r="FP168" s="38"/>
      <c r="FQ168" s="38"/>
      <c r="FR168" s="38"/>
      <c r="FS168" s="38"/>
      <c r="FT168" s="38"/>
      <c r="FU168" s="38"/>
      <c r="FV168" s="38"/>
      <c r="FW168" s="38"/>
      <c r="FX168" s="38"/>
      <c r="FY168" s="38"/>
      <c r="FZ168" s="38"/>
      <c r="GA168" s="38"/>
      <c r="GB168" s="38"/>
      <c r="GC168" s="38"/>
      <c r="GD168" s="38"/>
      <c r="GE168" s="38"/>
      <c r="GF168" s="38"/>
      <c r="GG168" s="38"/>
      <c r="GH168" s="38"/>
      <c r="GI168" s="38"/>
      <c r="GJ168" s="38"/>
      <c r="GK168" s="38"/>
      <c r="GL168" s="38"/>
      <c r="GM168" s="38"/>
      <c r="GN168" s="38"/>
      <c r="GO168" s="38"/>
      <c r="GP168" s="38"/>
      <c r="GQ168" s="38"/>
      <c r="GR168" s="38"/>
      <c r="GS168" s="38"/>
      <c r="GT168" s="38"/>
      <c r="GU168" s="38"/>
      <c r="GV168" s="38"/>
      <c r="GW168" s="38"/>
      <c r="GX168" s="38"/>
      <c r="GY168" s="38"/>
      <c r="GZ168" s="38"/>
      <c r="HA168" s="38"/>
      <c r="HB168" s="38"/>
      <c r="HC168" s="38"/>
      <c r="HD168" s="38"/>
      <c r="HE168" s="38"/>
      <c r="HF168" s="38"/>
      <c r="HG168" s="38"/>
      <c r="HH168" s="38"/>
      <c r="HI168" s="38"/>
      <c r="HJ168" s="38"/>
      <c r="HK168" s="38"/>
      <c r="HL168" s="38"/>
      <c r="HM168" s="38"/>
      <c r="HN168" s="38"/>
      <c r="HO168" s="38"/>
      <c r="HP168" s="38"/>
      <c r="HQ168" s="38"/>
      <c r="HR168" s="38"/>
      <c r="HS168" s="38"/>
      <c r="HT168" s="38"/>
      <c r="HU168" s="38"/>
      <c r="HV168" s="38"/>
      <c r="HW168" s="38"/>
      <c r="HX168" s="38"/>
      <c r="HY168" s="38"/>
      <c r="HZ168" s="38"/>
      <c r="IA168" s="38"/>
      <c r="IB168" s="38"/>
      <c r="IC168" s="38"/>
      <c r="ID168" s="38"/>
      <c r="IE168" s="38"/>
      <c r="IF168" s="38"/>
      <c r="IG168" s="38"/>
    </row>
    <row r="169" spans="1:241" s="39" customFormat="1" ht="12.75" x14ac:dyDescent="0.2">
      <c r="A169" s="33" t="s">
        <v>96</v>
      </c>
      <c r="B169" s="34" t="s">
        <v>4</v>
      </c>
      <c r="C169" s="43">
        <v>7022825</v>
      </c>
      <c r="D169" s="45"/>
      <c r="E169" s="44">
        <v>0</v>
      </c>
      <c r="F169" s="45"/>
      <c r="G169" s="43">
        <f t="shared" si="9"/>
        <v>7022825</v>
      </c>
      <c r="H169" s="43"/>
      <c r="I169" s="44">
        <v>3850004</v>
      </c>
      <c r="J169" s="43"/>
      <c r="K169" s="44">
        <f t="shared" si="8"/>
        <v>3172821</v>
      </c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  <c r="CA169" s="38"/>
      <c r="CB169" s="38"/>
      <c r="CC169" s="38"/>
      <c r="CD169" s="38"/>
      <c r="CE169" s="38"/>
      <c r="CF169" s="38"/>
      <c r="CG169" s="38"/>
      <c r="CH169" s="38"/>
      <c r="CI169" s="38"/>
      <c r="CJ169" s="38"/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38"/>
      <c r="CW169" s="38"/>
      <c r="CX169" s="38"/>
      <c r="CY169" s="38"/>
      <c r="CZ169" s="38"/>
      <c r="DA169" s="38"/>
      <c r="DB169" s="38"/>
      <c r="DC169" s="38"/>
      <c r="DD169" s="38"/>
      <c r="DE169" s="38"/>
      <c r="DF169" s="38"/>
      <c r="DG169" s="38"/>
      <c r="DH169" s="38"/>
      <c r="DI169" s="38"/>
      <c r="DJ169" s="38"/>
      <c r="DK169" s="38"/>
      <c r="DL169" s="38"/>
      <c r="DM169" s="38"/>
      <c r="DN169" s="38"/>
      <c r="DO169" s="38"/>
      <c r="DP169" s="38"/>
      <c r="DQ169" s="38"/>
      <c r="DR169" s="38"/>
      <c r="DS169" s="38"/>
      <c r="DT169" s="38"/>
      <c r="DU169" s="38"/>
      <c r="DV169" s="38"/>
      <c r="DW169" s="38"/>
      <c r="DX169" s="38"/>
      <c r="DY169" s="38"/>
      <c r="DZ169" s="38"/>
      <c r="EA169" s="38"/>
      <c r="EB169" s="38"/>
      <c r="EC169" s="38"/>
      <c r="ED169" s="38"/>
      <c r="EE169" s="38"/>
      <c r="EF169" s="38"/>
      <c r="EG169" s="38"/>
      <c r="EH169" s="38"/>
      <c r="EI169" s="38"/>
      <c r="EJ169" s="38"/>
      <c r="EK169" s="38"/>
      <c r="EL169" s="38"/>
      <c r="EM169" s="38"/>
      <c r="EN169" s="38"/>
      <c r="EO169" s="38"/>
      <c r="EP169" s="38"/>
      <c r="EQ169" s="38"/>
      <c r="ER169" s="38"/>
      <c r="ES169" s="38"/>
      <c r="ET169" s="38"/>
      <c r="EU169" s="38"/>
      <c r="EV169" s="38"/>
      <c r="EW169" s="38"/>
      <c r="EX169" s="38"/>
      <c r="EY169" s="38"/>
      <c r="EZ169" s="38"/>
      <c r="FA169" s="38"/>
      <c r="FB169" s="38"/>
      <c r="FC169" s="38"/>
      <c r="FD169" s="38"/>
      <c r="FE169" s="38"/>
      <c r="FF169" s="38"/>
      <c r="FG169" s="38"/>
      <c r="FH169" s="38"/>
      <c r="FI169" s="38"/>
      <c r="FJ169" s="38"/>
      <c r="FK169" s="38"/>
      <c r="FL169" s="38"/>
      <c r="FM169" s="38"/>
      <c r="FN169" s="38"/>
      <c r="FO169" s="38"/>
      <c r="FP169" s="38"/>
      <c r="FQ169" s="38"/>
      <c r="FR169" s="38"/>
      <c r="FS169" s="38"/>
      <c r="FT169" s="38"/>
      <c r="FU169" s="38"/>
      <c r="FV169" s="38"/>
      <c r="FW169" s="38"/>
      <c r="FX169" s="38"/>
      <c r="FY169" s="38"/>
      <c r="FZ169" s="38"/>
      <c r="GA169" s="38"/>
      <c r="GB169" s="38"/>
      <c r="GC169" s="38"/>
      <c r="GD169" s="38"/>
      <c r="GE169" s="38"/>
      <c r="GF169" s="38"/>
      <c r="GG169" s="38"/>
      <c r="GH169" s="38"/>
      <c r="GI169" s="38"/>
      <c r="GJ169" s="38"/>
      <c r="GK169" s="38"/>
      <c r="GL169" s="38"/>
      <c r="GM169" s="38"/>
      <c r="GN169" s="38"/>
      <c r="GO169" s="38"/>
      <c r="GP169" s="38"/>
      <c r="GQ169" s="38"/>
      <c r="GR169" s="38"/>
      <c r="GS169" s="38"/>
      <c r="GT169" s="38"/>
      <c r="GU169" s="38"/>
      <c r="GV169" s="38"/>
      <c r="GW169" s="38"/>
      <c r="GX169" s="38"/>
      <c r="GY169" s="38"/>
      <c r="GZ169" s="38"/>
      <c r="HA169" s="38"/>
      <c r="HB169" s="38"/>
      <c r="HC169" s="38"/>
      <c r="HD169" s="38"/>
      <c r="HE169" s="38"/>
      <c r="HF169" s="38"/>
      <c r="HG169" s="38"/>
      <c r="HH169" s="38"/>
      <c r="HI169" s="38"/>
      <c r="HJ169" s="38"/>
      <c r="HK169" s="38"/>
      <c r="HL169" s="38"/>
      <c r="HM169" s="38"/>
      <c r="HN169" s="38"/>
      <c r="HO169" s="38"/>
      <c r="HP169" s="38"/>
      <c r="HQ169" s="38"/>
      <c r="HR169" s="38"/>
      <c r="HS169" s="38"/>
      <c r="HT169" s="38"/>
      <c r="HU169" s="38"/>
      <c r="HV169" s="38"/>
      <c r="HW169" s="38"/>
      <c r="HX169" s="38"/>
      <c r="HY169" s="38"/>
      <c r="HZ169" s="38"/>
      <c r="IA169" s="38"/>
      <c r="IB169" s="38"/>
      <c r="IC169" s="38"/>
      <c r="ID169" s="38"/>
      <c r="IE169" s="38"/>
      <c r="IF169" s="38"/>
      <c r="IG169" s="38"/>
    </row>
    <row r="170" spans="1:241" s="39" customFormat="1" ht="12.75" x14ac:dyDescent="0.2">
      <c r="A170" s="33" t="s">
        <v>224</v>
      </c>
      <c r="B170" s="34"/>
      <c r="C170" s="43">
        <v>1422020</v>
      </c>
      <c r="D170" s="45"/>
      <c r="E170" s="44">
        <v>1032587</v>
      </c>
      <c r="F170" s="45"/>
      <c r="G170" s="43">
        <f t="shared" si="9"/>
        <v>2454607</v>
      </c>
      <c r="H170" s="43"/>
      <c r="I170" s="44">
        <v>61365</v>
      </c>
      <c r="J170" s="43"/>
      <c r="K170" s="44">
        <f t="shared" si="8"/>
        <v>2393242</v>
      </c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38"/>
      <c r="CB170" s="38"/>
      <c r="CC170" s="38"/>
      <c r="CD170" s="38"/>
      <c r="CE170" s="38"/>
      <c r="CF170" s="38"/>
      <c r="CG170" s="38"/>
      <c r="CH170" s="38"/>
      <c r="CI170" s="38"/>
      <c r="CJ170" s="38"/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  <c r="DB170" s="38"/>
      <c r="DC170" s="38"/>
      <c r="DD170" s="38"/>
      <c r="DE170" s="38"/>
      <c r="DF170" s="38"/>
      <c r="DG170" s="38"/>
      <c r="DH170" s="38"/>
      <c r="DI170" s="38"/>
      <c r="DJ170" s="38"/>
      <c r="DK170" s="38"/>
      <c r="DL170" s="38"/>
      <c r="DM170" s="38"/>
      <c r="DN170" s="38"/>
      <c r="DO170" s="38"/>
      <c r="DP170" s="38"/>
      <c r="DQ170" s="38"/>
      <c r="DR170" s="38"/>
      <c r="DS170" s="38"/>
      <c r="DT170" s="38"/>
      <c r="DU170" s="38"/>
      <c r="DV170" s="38"/>
      <c r="DW170" s="38"/>
      <c r="DX170" s="38"/>
      <c r="DY170" s="38"/>
      <c r="DZ170" s="38"/>
      <c r="EA170" s="38"/>
      <c r="EB170" s="38"/>
      <c r="EC170" s="38"/>
      <c r="ED170" s="38"/>
      <c r="EE170" s="38"/>
      <c r="EF170" s="38"/>
      <c r="EG170" s="38"/>
      <c r="EH170" s="38"/>
      <c r="EI170" s="38"/>
      <c r="EJ170" s="38"/>
      <c r="EK170" s="38"/>
      <c r="EL170" s="38"/>
      <c r="EM170" s="38"/>
      <c r="EN170" s="38"/>
      <c r="EO170" s="38"/>
      <c r="EP170" s="38"/>
      <c r="EQ170" s="38"/>
      <c r="ER170" s="38"/>
      <c r="ES170" s="38"/>
      <c r="ET170" s="38"/>
      <c r="EU170" s="38"/>
      <c r="EV170" s="38"/>
      <c r="EW170" s="38"/>
      <c r="EX170" s="38"/>
      <c r="EY170" s="38"/>
      <c r="EZ170" s="38"/>
      <c r="FA170" s="38"/>
      <c r="FB170" s="38"/>
      <c r="FC170" s="38"/>
      <c r="FD170" s="38"/>
      <c r="FE170" s="38"/>
      <c r="FF170" s="38"/>
      <c r="FG170" s="38"/>
      <c r="FH170" s="38"/>
      <c r="FI170" s="38"/>
      <c r="FJ170" s="38"/>
      <c r="FK170" s="38"/>
      <c r="FL170" s="38"/>
      <c r="FM170" s="38"/>
      <c r="FN170" s="38"/>
      <c r="FO170" s="38"/>
      <c r="FP170" s="38"/>
      <c r="FQ170" s="38"/>
      <c r="FR170" s="38"/>
      <c r="FS170" s="38"/>
      <c r="FT170" s="38"/>
      <c r="FU170" s="38"/>
      <c r="FV170" s="38"/>
      <c r="FW170" s="38"/>
      <c r="FX170" s="38"/>
      <c r="FY170" s="38"/>
      <c r="FZ170" s="38"/>
      <c r="GA170" s="38"/>
      <c r="GB170" s="38"/>
      <c r="GC170" s="38"/>
      <c r="GD170" s="38"/>
      <c r="GE170" s="38"/>
      <c r="GF170" s="38"/>
      <c r="GG170" s="38"/>
      <c r="GH170" s="38"/>
      <c r="GI170" s="38"/>
      <c r="GJ170" s="38"/>
      <c r="GK170" s="38"/>
      <c r="GL170" s="38"/>
      <c r="GM170" s="38"/>
      <c r="GN170" s="38"/>
      <c r="GO170" s="38"/>
      <c r="GP170" s="38"/>
      <c r="GQ170" s="38"/>
      <c r="GR170" s="38"/>
      <c r="GS170" s="38"/>
      <c r="GT170" s="38"/>
      <c r="GU170" s="38"/>
      <c r="GV170" s="38"/>
      <c r="GW170" s="38"/>
      <c r="GX170" s="38"/>
      <c r="GY170" s="38"/>
      <c r="GZ170" s="38"/>
      <c r="HA170" s="38"/>
      <c r="HB170" s="38"/>
      <c r="HC170" s="38"/>
      <c r="HD170" s="38"/>
      <c r="HE170" s="38"/>
      <c r="HF170" s="38"/>
      <c r="HG170" s="38"/>
      <c r="HH170" s="38"/>
      <c r="HI170" s="38"/>
      <c r="HJ170" s="38"/>
      <c r="HK170" s="38"/>
      <c r="HL170" s="38"/>
      <c r="HM170" s="38"/>
      <c r="HN170" s="38"/>
      <c r="HO170" s="38"/>
      <c r="HP170" s="38"/>
      <c r="HQ170" s="38"/>
      <c r="HR170" s="38"/>
      <c r="HS170" s="38"/>
      <c r="HT170" s="38"/>
      <c r="HU170" s="38"/>
      <c r="HV170" s="38"/>
      <c r="HW170" s="38"/>
      <c r="HX170" s="38"/>
      <c r="HY170" s="38"/>
      <c r="HZ170" s="38"/>
      <c r="IA170" s="38"/>
      <c r="IB170" s="38"/>
      <c r="IC170" s="38"/>
      <c r="ID170" s="38"/>
      <c r="IE170" s="38"/>
      <c r="IF170" s="38"/>
      <c r="IG170" s="38"/>
    </row>
    <row r="171" spans="1:241" s="39" customFormat="1" ht="12.75" x14ac:dyDescent="0.2">
      <c r="A171" s="33" t="s">
        <v>97</v>
      </c>
      <c r="B171" s="34" t="s">
        <v>4</v>
      </c>
      <c r="C171" s="43">
        <v>105770</v>
      </c>
      <c r="D171" s="45"/>
      <c r="E171" s="44">
        <v>0</v>
      </c>
      <c r="F171" s="45"/>
      <c r="G171" s="43">
        <f t="shared" si="9"/>
        <v>105770</v>
      </c>
      <c r="H171" s="43"/>
      <c r="I171" s="44">
        <v>105683</v>
      </c>
      <c r="J171" s="43"/>
      <c r="K171" s="44">
        <f t="shared" si="8"/>
        <v>87</v>
      </c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38"/>
      <c r="CC171" s="38"/>
      <c r="CD171" s="38"/>
      <c r="CE171" s="38"/>
      <c r="CF171" s="38"/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  <c r="DB171" s="38"/>
      <c r="DC171" s="38"/>
      <c r="DD171" s="38"/>
      <c r="DE171" s="38"/>
      <c r="DF171" s="38"/>
      <c r="DG171" s="38"/>
      <c r="DH171" s="38"/>
      <c r="DI171" s="38"/>
      <c r="DJ171" s="38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38"/>
      <c r="EC171" s="38"/>
      <c r="ED171" s="38"/>
      <c r="EE171" s="38"/>
      <c r="EF171" s="38"/>
      <c r="EG171" s="38"/>
      <c r="EH171" s="38"/>
      <c r="EI171" s="38"/>
      <c r="EJ171" s="38"/>
      <c r="EK171" s="38"/>
      <c r="EL171" s="38"/>
      <c r="EM171" s="38"/>
      <c r="EN171" s="38"/>
      <c r="EO171" s="38"/>
      <c r="EP171" s="38"/>
      <c r="EQ171" s="38"/>
      <c r="ER171" s="38"/>
      <c r="ES171" s="38"/>
      <c r="ET171" s="38"/>
      <c r="EU171" s="38"/>
      <c r="EV171" s="38"/>
      <c r="EW171" s="38"/>
      <c r="EX171" s="38"/>
      <c r="EY171" s="38"/>
      <c r="EZ171" s="38"/>
      <c r="FA171" s="38"/>
      <c r="FB171" s="38"/>
      <c r="FC171" s="38"/>
      <c r="FD171" s="38"/>
      <c r="FE171" s="38"/>
      <c r="FF171" s="38"/>
      <c r="FG171" s="38"/>
      <c r="FH171" s="38"/>
      <c r="FI171" s="38"/>
      <c r="FJ171" s="38"/>
      <c r="FK171" s="38"/>
      <c r="FL171" s="38"/>
      <c r="FM171" s="38"/>
      <c r="FN171" s="38"/>
      <c r="FO171" s="38"/>
      <c r="FP171" s="38"/>
      <c r="FQ171" s="38"/>
      <c r="FR171" s="38"/>
      <c r="FS171" s="38"/>
      <c r="FT171" s="38"/>
      <c r="FU171" s="38"/>
      <c r="FV171" s="38"/>
      <c r="FW171" s="38"/>
      <c r="FX171" s="38"/>
      <c r="FY171" s="38"/>
      <c r="FZ171" s="38"/>
      <c r="GA171" s="38"/>
      <c r="GB171" s="38"/>
      <c r="GC171" s="38"/>
      <c r="GD171" s="38"/>
      <c r="GE171" s="38"/>
      <c r="GF171" s="38"/>
      <c r="GG171" s="38"/>
      <c r="GH171" s="38"/>
      <c r="GI171" s="38"/>
      <c r="GJ171" s="38"/>
      <c r="GK171" s="38"/>
      <c r="GL171" s="38"/>
      <c r="GM171" s="38"/>
      <c r="GN171" s="38"/>
      <c r="GO171" s="38"/>
      <c r="GP171" s="38"/>
      <c r="GQ171" s="38"/>
      <c r="GR171" s="38"/>
      <c r="GS171" s="38"/>
      <c r="GT171" s="38"/>
      <c r="GU171" s="38"/>
      <c r="GV171" s="38"/>
      <c r="GW171" s="38"/>
      <c r="GX171" s="38"/>
      <c r="GY171" s="38"/>
      <c r="GZ171" s="38"/>
      <c r="HA171" s="38"/>
      <c r="HB171" s="38"/>
      <c r="HC171" s="38"/>
      <c r="HD171" s="38"/>
      <c r="HE171" s="38"/>
      <c r="HF171" s="38"/>
      <c r="HG171" s="38"/>
      <c r="HH171" s="38"/>
      <c r="HI171" s="38"/>
      <c r="HJ171" s="38"/>
      <c r="HK171" s="38"/>
      <c r="HL171" s="38"/>
      <c r="HM171" s="38"/>
      <c r="HN171" s="38"/>
      <c r="HO171" s="38"/>
      <c r="HP171" s="38"/>
      <c r="HQ171" s="38"/>
      <c r="HR171" s="38"/>
      <c r="HS171" s="38"/>
      <c r="HT171" s="38"/>
      <c r="HU171" s="38"/>
      <c r="HV171" s="38"/>
      <c r="HW171" s="38"/>
      <c r="HX171" s="38"/>
      <c r="HY171" s="38"/>
      <c r="HZ171" s="38"/>
      <c r="IA171" s="38"/>
      <c r="IB171" s="38"/>
      <c r="IC171" s="38"/>
      <c r="ID171" s="38"/>
      <c r="IE171" s="38"/>
      <c r="IF171" s="38"/>
      <c r="IG171" s="38"/>
    </row>
    <row r="172" spans="1:241" s="39" customFormat="1" ht="12.75" x14ac:dyDescent="0.2">
      <c r="A172" s="33" t="s">
        <v>98</v>
      </c>
      <c r="B172" s="34" t="s">
        <v>4</v>
      </c>
      <c r="C172" s="43">
        <v>11982008</v>
      </c>
      <c r="D172" s="45"/>
      <c r="E172" s="44">
        <v>0</v>
      </c>
      <c r="F172" s="45"/>
      <c r="G172" s="43">
        <f t="shared" si="9"/>
        <v>11982008</v>
      </c>
      <c r="H172" s="43"/>
      <c r="I172" s="44">
        <v>3641191</v>
      </c>
      <c r="J172" s="43"/>
      <c r="K172" s="44">
        <f t="shared" si="8"/>
        <v>8340817</v>
      </c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38"/>
      <c r="DU172" s="38"/>
      <c r="DV172" s="38"/>
      <c r="DW172" s="38"/>
      <c r="DX172" s="38"/>
      <c r="DY172" s="38"/>
      <c r="DZ172" s="38"/>
      <c r="EA172" s="38"/>
      <c r="EB172" s="38"/>
      <c r="EC172" s="38"/>
      <c r="ED172" s="38"/>
      <c r="EE172" s="38"/>
      <c r="EF172" s="38"/>
      <c r="EG172" s="38"/>
      <c r="EH172" s="38"/>
      <c r="EI172" s="38"/>
      <c r="EJ172" s="38"/>
      <c r="EK172" s="38"/>
      <c r="EL172" s="38"/>
      <c r="EM172" s="38"/>
      <c r="EN172" s="38"/>
      <c r="EO172" s="38"/>
      <c r="EP172" s="38"/>
      <c r="EQ172" s="38"/>
      <c r="ER172" s="38"/>
      <c r="ES172" s="38"/>
      <c r="ET172" s="38"/>
      <c r="EU172" s="38"/>
      <c r="EV172" s="38"/>
      <c r="EW172" s="38"/>
      <c r="EX172" s="38"/>
      <c r="EY172" s="38"/>
      <c r="EZ172" s="38"/>
      <c r="FA172" s="38"/>
      <c r="FB172" s="38"/>
      <c r="FC172" s="38"/>
      <c r="FD172" s="38"/>
      <c r="FE172" s="38"/>
      <c r="FF172" s="38"/>
      <c r="FG172" s="38"/>
      <c r="FH172" s="38"/>
      <c r="FI172" s="38"/>
      <c r="FJ172" s="38"/>
      <c r="FK172" s="38"/>
      <c r="FL172" s="38"/>
      <c r="FM172" s="38"/>
      <c r="FN172" s="38"/>
      <c r="FO172" s="38"/>
      <c r="FP172" s="38"/>
      <c r="FQ172" s="38"/>
      <c r="FR172" s="38"/>
      <c r="FS172" s="38"/>
      <c r="FT172" s="38"/>
      <c r="FU172" s="38"/>
      <c r="FV172" s="38"/>
      <c r="FW172" s="38"/>
      <c r="FX172" s="38"/>
      <c r="FY172" s="38"/>
      <c r="FZ172" s="38"/>
      <c r="GA172" s="38"/>
      <c r="GB172" s="38"/>
      <c r="GC172" s="38"/>
      <c r="GD172" s="38"/>
      <c r="GE172" s="38"/>
      <c r="GF172" s="38"/>
      <c r="GG172" s="38"/>
      <c r="GH172" s="38"/>
      <c r="GI172" s="38"/>
      <c r="GJ172" s="38"/>
      <c r="GK172" s="38"/>
      <c r="GL172" s="38"/>
      <c r="GM172" s="38"/>
      <c r="GN172" s="38"/>
      <c r="GO172" s="38"/>
      <c r="GP172" s="38"/>
      <c r="GQ172" s="38"/>
      <c r="GR172" s="38"/>
      <c r="GS172" s="38"/>
      <c r="GT172" s="38"/>
      <c r="GU172" s="38"/>
      <c r="GV172" s="38"/>
      <c r="GW172" s="38"/>
      <c r="GX172" s="38"/>
      <c r="GY172" s="38"/>
      <c r="GZ172" s="38"/>
      <c r="HA172" s="38"/>
      <c r="HB172" s="38"/>
      <c r="HC172" s="38"/>
      <c r="HD172" s="38"/>
      <c r="HE172" s="38"/>
      <c r="HF172" s="38"/>
      <c r="HG172" s="38"/>
      <c r="HH172" s="38"/>
      <c r="HI172" s="38"/>
      <c r="HJ172" s="38"/>
      <c r="HK172" s="38"/>
      <c r="HL172" s="38"/>
      <c r="HM172" s="38"/>
      <c r="HN172" s="38"/>
      <c r="HO172" s="38"/>
      <c r="HP172" s="38"/>
      <c r="HQ172" s="38"/>
      <c r="HR172" s="38"/>
      <c r="HS172" s="38"/>
      <c r="HT172" s="38"/>
      <c r="HU172" s="38"/>
      <c r="HV172" s="38"/>
      <c r="HW172" s="38"/>
      <c r="HX172" s="38"/>
      <c r="HY172" s="38"/>
      <c r="HZ172" s="38"/>
      <c r="IA172" s="38"/>
      <c r="IB172" s="38"/>
      <c r="IC172" s="38"/>
      <c r="ID172" s="38"/>
      <c r="IE172" s="38"/>
      <c r="IF172" s="38"/>
      <c r="IG172" s="38"/>
    </row>
    <row r="173" spans="1:241" s="39" customFormat="1" ht="12.75" x14ac:dyDescent="0.2">
      <c r="A173" s="33" t="s">
        <v>99</v>
      </c>
      <c r="B173" s="34" t="s">
        <v>4</v>
      </c>
      <c r="C173" s="43">
        <v>10508164</v>
      </c>
      <c r="D173" s="45"/>
      <c r="E173" s="44">
        <v>0</v>
      </c>
      <c r="F173" s="45"/>
      <c r="G173" s="43">
        <f t="shared" si="9"/>
        <v>10508164</v>
      </c>
      <c r="H173" s="43"/>
      <c r="I173" s="44">
        <v>1861359</v>
      </c>
      <c r="J173" s="43"/>
      <c r="K173" s="44">
        <f t="shared" si="8"/>
        <v>8646805</v>
      </c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  <c r="DB173" s="38"/>
      <c r="DC173" s="38"/>
      <c r="DD173" s="38"/>
      <c r="DE173" s="38"/>
      <c r="DF173" s="38"/>
      <c r="DG173" s="38"/>
      <c r="DH173" s="38"/>
      <c r="DI173" s="38"/>
      <c r="DJ173" s="38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38"/>
      <c r="ED173" s="38"/>
      <c r="EE173" s="38"/>
      <c r="EF173" s="38"/>
      <c r="EG173" s="38"/>
      <c r="EH173" s="38"/>
      <c r="EI173" s="38"/>
      <c r="EJ173" s="38"/>
      <c r="EK173" s="38"/>
      <c r="EL173" s="38"/>
      <c r="EM173" s="38"/>
      <c r="EN173" s="38"/>
      <c r="EO173" s="38"/>
      <c r="EP173" s="38"/>
      <c r="EQ173" s="38"/>
      <c r="ER173" s="38"/>
      <c r="ES173" s="38"/>
      <c r="ET173" s="38"/>
      <c r="EU173" s="38"/>
      <c r="EV173" s="38"/>
      <c r="EW173" s="38"/>
      <c r="EX173" s="38"/>
      <c r="EY173" s="38"/>
      <c r="EZ173" s="38"/>
      <c r="FA173" s="38"/>
      <c r="FB173" s="38"/>
      <c r="FC173" s="38"/>
      <c r="FD173" s="38"/>
      <c r="FE173" s="38"/>
      <c r="FF173" s="38"/>
      <c r="FG173" s="38"/>
      <c r="FH173" s="38"/>
      <c r="FI173" s="38"/>
      <c r="FJ173" s="38"/>
      <c r="FK173" s="38"/>
      <c r="FL173" s="38"/>
      <c r="FM173" s="38"/>
      <c r="FN173" s="38"/>
      <c r="FO173" s="38"/>
      <c r="FP173" s="38"/>
      <c r="FQ173" s="38"/>
      <c r="FR173" s="38"/>
      <c r="FS173" s="38"/>
      <c r="FT173" s="38"/>
      <c r="FU173" s="38"/>
      <c r="FV173" s="38"/>
      <c r="FW173" s="38"/>
      <c r="FX173" s="38"/>
      <c r="FY173" s="38"/>
      <c r="FZ173" s="38"/>
      <c r="GA173" s="38"/>
      <c r="GB173" s="38"/>
      <c r="GC173" s="38"/>
      <c r="GD173" s="38"/>
      <c r="GE173" s="38"/>
      <c r="GF173" s="38"/>
      <c r="GG173" s="38"/>
      <c r="GH173" s="38"/>
      <c r="GI173" s="38"/>
      <c r="GJ173" s="38"/>
      <c r="GK173" s="38"/>
      <c r="GL173" s="38"/>
      <c r="GM173" s="38"/>
      <c r="GN173" s="38"/>
      <c r="GO173" s="38"/>
      <c r="GP173" s="38"/>
      <c r="GQ173" s="38"/>
      <c r="GR173" s="38"/>
      <c r="GS173" s="38"/>
      <c r="GT173" s="38"/>
      <c r="GU173" s="38"/>
      <c r="GV173" s="38"/>
      <c r="GW173" s="38"/>
      <c r="GX173" s="38"/>
      <c r="GY173" s="38"/>
      <c r="GZ173" s="38"/>
      <c r="HA173" s="38"/>
      <c r="HB173" s="38"/>
      <c r="HC173" s="38"/>
      <c r="HD173" s="38"/>
      <c r="HE173" s="38"/>
      <c r="HF173" s="38"/>
      <c r="HG173" s="38"/>
      <c r="HH173" s="38"/>
      <c r="HI173" s="38"/>
      <c r="HJ173" s="38"/>
      <c r="HK173" s="38"/>
      <c r="HL173" s="38"/>
      <c r="HM173" s="38"/>
      <c r="HN173" s="38"/>
      <c r="HO173" s="38"/>
      <c r="HP173" s="38"/>
      <c r="HQ173" s="38"/>
      <c r="HR173" s="38"/>
      <c r="HS173" s="38"/>
      <c r="HT173" s="38"/>
      <c r="HU173" s="38"/>
      <c r="HV173" s="38"/>
      <c r="HW173" s="38"/>
      <c r="HX173" s="38"/>
      <c r="HY173" s="38"/>
      <c r="HZ173" s="38"/>
      <c r="IA173" s="38"/>
      <c r="IB173" s="38"/>
      <c r="IC173" s="38"/>
      <c r="ID173" s="38"/>
      <c r="IE173" s="38"/>
      <c r="IF173" s="38"/>
      <c r="IG173" s="38"/>
    </row>
    <row r="174" spans="1:241" s="39" customFormat="1" ht="12.75" x14ac:dyDescent="0.2">
      <c r="A174" s="33" t="s">
        <v>100</v>
      </c>
      <c r="B174" s="34" t="s">
        <v>4</v>
      </c>
      <c r="C174" s="43">
        <v>6135177</v>
      </c>
      <c r="D174" s="45"/>
      <c r="E174" s="44">
        <v>0</v>
      </c>
      <c r="F174" s="45"/>
      <c r="G174" s="43">
        <f t="shared" si="9"/>
        <v>6135177</v>
      </c>
      <c r="H174" s="43"/>
      <c r="I174" s="44">
        <v>3595251</v>
      </c>
      <c r="J174" s="43"/>
      <c r="K174" s="44">
        <f t="shared" si="8"/>
        <v>2539926</v>
      </c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38"/>
      <c r="FK174" s="38"/>
      <c r="FL174" s="38"/>
      <c r="FM174" s="38"/>
      <c r="FN174" s="38"/>
      <c r="FO174" s="38"/>
      <c r="FP174" s="38"/>
      <c r="FQ174" s="38"/>
      <c r="FR174" s="38"/>
      <c r="FS174" s="38"/>
      <c r="FT174" s="38"/>
      <c r="FU174" s="38"/>
      <c r="FV174" s="38"/>
      <c r="FW174" s="38"/>
      <c r="FX174" s="38"/>
      <c r="FY174" s="38"/>
      <c r="FZ174" s="38"/>
      <c r="GA174" s="38"/>
      <c r="GB174" s="38"/>
      <c r="GC174" s="38"/>
      <c r="GD174" s="38"/>
      <c r="GE174" s="38"/>
      <c r="GF174" s="38"/>
      <c r="GG174" s="38"/>
      <c r="GH174" s="38"/>
      <c r="GI174" s="38"/>
      <c r="GJ174" s="38"/>
      <c r="GK174" s="38"/>
      <c r="GL174" s="38"/>
      <c r="GM174" s="38"/>
      <c r="GN174" s="38"/>
      <c r="GO174" s="38"/>
      <c r="GP174" s="38"/>
      <c r="GQ174" s="38"/>
      <c r="GR174" s="38"/>
      <c r="GS174" s="38"/>
      <c r="GT174" s="38"/>
      <c r="GU174" s="38"/>
      <c r="GV174" s="38"/>
      <c r="GW174" s="38"/>
      <c r="GX174" s="38"/>
      <c r="GY174" s="38"/>
      <c r="GZ174" s="38"/>
      <c r="HA174" s="38"/>
      <c r="HB174" s="38"/>
      <c r="HC174" s="38"/>
      <c r="HD174" s="38"/>
      <c r="HE174" s="38"/>
      <c r="HF174" s="38"/>
      <c r="HG174" s="38"/>
      <c r="HH174" s="38"/>
      <c r="HI174" s="38"/>
      <c r="HJ174" s="38"/>
      <c r="HK174" s="38"/>
      <c r="HL174" s="38"/>
      <c r="HM174" s="38"/>
      <c r="HN174" s="38"/>
      <c r="HO174" s="38"/>
      <c r="HP174" s="38"/>
      <c r="HQ174" s="38"/>
      <c r="HR174" s="38"/>
      <c r="HS174" s="38"/>
      <c r="HT174" s="38"/>
      <c r="HU174" s="38"/>
      <c r="HV174" s="38"/>
      <c r="HW174" s="38"/>
      <c r="HX174" s="38"/>
      <c r="HY174" s="38"/>
      <c r="HZ174" s="38"/>
      <c r="IA174" s="38"/>
      <c r="IB174" s="38"/>
      <c r="IC174" s="38"/>
      <c r="ID174" s="38"/>
      <c r="IE174" s="38"/>
      <c r="IF174" s="38"/>
      <c r="IG174" s="38"/>
    </row>
    <row r="175" spans="1:241" s="39" customFormat="1" ht="12.75" x14ac:dyDescent="0.2">
      <c r="A175" s="33" t="s">
        <v>102</v>
      </c>
      <c r="B175" s="34" t="s">
        <v>4</v>
      </c>
      <c r="C175" s="43">
        <v>976719</v>
      </c>
      <c r="D175" s="45"/>
      <c r="E175" s="44">
        <v>0</v>
      </c>
      <c r="F175" s="45"/>
      <c r="G175" s="43">
        <f t="shared" si="9"/>
        <v>976719</v>
      </c>
      <c r="H175" s="43"/>
      <c r="I175" s="44">
        <v>550057</v>
      </c>
      <c r="J175" s="43"/>
      <c r="K175" s="44">
        <f t="shared" si="8"/>
        <v>426662</v>
      </c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  <c r="DB175" s="38"/>
      <c r="DC175" s="38"/>
      <c r="DD175" s="38"/>
      <c r="DE175" s="38"/>
      <c r="DF175" s="38"/>
      <c r="DG175" s="38"/>
      <c r="DH175" s="38"/>
      <c r="DI175" s="38"/>
      <c r="DJ175" s="38"/>
      <c r="DK175" s="38"/>
      <c r="DL175" s="38"/>
      <c r="DM175" s="38"/>
      <c r="DN175" s="38"/>
      <c r="DO175" s="38"/>
      <c r="DP175" s="38"/>
      <c r="DQ175" s="38"/>
      <c r="DR175" s="38"/>
      <c r="DS175" s="38"/>
      <c r="DT175" s="38"/>
      <c r="DU175" s="38"/>
      <c r="DV175" s="38"/>
      <c r="DW175" s="38"/>
      <c r="DX175" s="38"/>
      <c r="DY175" s="38"/>
      <c r="DZ175" s="38"/>
      <c r="EA175" s="38"/>
      <c r="EB175" s="38"/>
      <c r="EC175" s="38"/>
      <c r="ED175" s="38"/>
      <c r="EE175" s="38"/>
      <c r="EF175" s="38"/>
      <c r="EG175" s="38"/>
      <c r="EH175" s="38"/>
      <c r="EI175" s="38"/>
      <c r="EJ175" s="38"/>
      <c r="EK175" s="38"/>
      <c r="EL175" s="38"/>
      <c r="EM175" s="38"/>
      <c r="EN175" s="38"/>
      <c r="EO175" s="38"/>
      <c r="EP175" s="38"/>
      <c r="EQ175" s="38"/>
      <c r="ER175" s="38"/>
      <c r="ES175" s="38"/>
      <c r="ET175" s="38"/>
      <c r="EU175" s="38"/>
      <c r="EV175" s="38"/>
      <c r="EW175" s="38"/>
      <c r="EX175" s="38"/>
      <c r="EY175" s="38"/>
      <c r="EZ175" s="38"/>
      <c r="FA175" s="38"/>
      <c r="FB175" s="38"/>
      <c r="FC175" s="38"/>
      <c r="FD175" s="38"/>
      <c r="FE175" s="38"/>
      <c r="FF175" s="38"/>
      <c r="FG175" s="38"/>
      <c r="FH175" s="38"/>
      <c r="FI175" s="38"/>
      <c r="FJ175" s="38"/>
      <c r="FK175" s="38"/>
      <c r="FL175" s="38"/>
      <c r="FM175" s="38"/>
      <c r="FN175" s="38"/>
      <c r="FO175" s="38"/>
      <c r="FP175" s="38"/>
      <c r="FQ175" s="38"/>
      <c r="FR175" s="38"/>
      <c r="FS175" s="38"/>
      <c r="FT175" s="38"/>
      <c r="FU175" s="38"/>
      <c r="FV175" s="38"/>
      <c r="FW175" s="38"/>
      <c r="FX175" s="38"/>
      <c r="FY175" s="38"/>
      <c r="FZ175" s="38"/>
      <c r="GA175" s="38"/>
      <c r="GB175" s="38"/>
      <c r="GC175" s="38"/>
      <c r="GD175" s="38"/>
      <c r="GE175" s="38"/>
      <c r="GF175" s="38"/>
      <c r="GG175" s="38"/>
      <c r="GH175" s="38"/>
      <c r="GI175" s="38"/>
      <c r="GJ175" s="38"/>
      <c r="GK175" s="38"/>
      <c r="GL175" s="38"/>
      <c r="GM175" s="38"/>
      <c r="GN175" s="38"/>
      <c r="GO175" s="38"/>
      <c r="GP175" s="38"/>
      <c r="GQ175" s="38"/>
      <c r="GR175" s="38"/>
      <c r="GS175" s="38"/>
      <c r="GT175" s="38"/>
      <c r="GU175" s="38"/>
      <c r="GV175" s="38"/>
      <c r="GW175" s="38"/>
      <c r="GX175" s="38"/>
      <c r="GY175" s="38"/>
      <c r="GZ175" s="38"/>
      <c r="HA175" s="38"/>
      <c r="HB175" s="38"/>
      <c r="HC175" s="38"/>
      <c r="HD175" s="38"/>
      <c r="HE175" s="38"/>
      <c r="HF175" s="38"/>
      <c r="HG175" s="38"/>
      <c r="HH175" s="38"/>
      <c r="HI175" s="38"/>
      <c r="HJ175" s="38"/>
      <c r="HK175" s="38"/>
      <c r="HL175" s="38"/>
      <c r="HM175" s="38"/>
      <c r="HN175" s="38"/>
      <c r="HO175" s="38"/>
      <c r="HP175" s="38"/>
      <c r="HQ175" s="38"/>
      <c r="HR175" s="38"/>
      <c r="HS175" s="38"/>
      <c r="HT175" s="38"/>
      <c r="HU175" s="38"/>
      <c r="HV175" s="38"/>
      <c r="HW175" s="38"/>
      <c r="HX175" s="38"/>
      <c r="HY175" s="38"/>
      <c r="HZ175" s="38"/>
      <c r="IA175" s="38"/>
      <c r="IB175" s="38"/>
      <c r="IC175" s="38"/>
      <c r="ID175" s="38"/>
      <c r="IE175" s="38"/>
      <c r="IF175" s="38"/>
      <c r="IG175" s="38"/>
    </row>
    <row r="176" spans="1:241" s="39" customFormat="1" ht="12.75" x14ac:dyDescent="0.2">
      <c r="A176" s="33" t="s">
        <v>229</v>
      </c>
      <c r="B176" s="34"/>
      <c r="C176" s="43">
        <v>30395055</v>
      </c>
      <c r="D176" s="45"/>
      <c r="E176" s="44">
        <v>0</v>
      </c>
      <c r="F176" s="45"/>
      <c r="G176" s="43">
        <f t="shared" si="9"/>
        <v>30395055</v>
      </c>
      <c r="H176" s="43"/>
      <c r="I176" s="44">
        <v>3032666</v>
      </c>
      <c r="J176" s="43"/>
      <c r="K176" s="44">
        <f>G176-I176</f>
        <v>27362389</v>
      </c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38"/>
      <c r="DI176" s="38"/>
      <c r="DJ176" s="38"/>
      <c r="DK176" s="38"/>
      <c r="DL176" s="38"/>
      <c r="DM176" s="38"/>
      <c r="DN176" s="38"/>
      <c r="DO176" s="38"/>
      <c r="DP176" s="38"/>
      <c r="DQ176" s="38"/>
      <c r="DR176" s="38"/>
      <c r="DS176" s="38"/>
      <c r="DT176" s="38"/>
      <c r="DU176" s="38"/>
      <c r="DV176" s="38"/>
      <c r="DW176" s="38"/>
      <c r="DX176" s="38"/>
      <c r="DY176" s="38"/>
      <c r="DZ176" s="38"/>
      <c r="EA176" s="38"/>
      <c r="EB176" s="38"/>
      <c r="EC176" s="38"/>
      <c r="ED176" s="38"/>
      <c r="EE176" s="38"/>
      <c r="EF176" s="38"/>
      <c r="EG176" s="38"/>
      <c r="EH176" s="38"/>
      <c r="EI176" s="38"/>
      <c r="EJ176" s="38"/>
      <c r="EK176" s="38"/>
      <c r="EL176" s="38"/>
      <c r="EM176" s="38"/>
      <c r="EN176" s="38"/>
      <c r="EO176" s="38"/>
      <c r="EP176" s="38"/>
      <c r="EQ176" s="38"/>
      <c r="ER176" s="38"/>
      <c r="ES176" s="38"/>
      <c r="ET176" s="38"/>
      <c r="EU176" s="38"/>
      <c r="EV176" s="38"/>
      <c r="EW176" s="38"/>
      <c r="EX176" s="38"/>
      <c r="EY176" s="38"/>
      <c r="EZ176" s="38"/>
      <c r="FA176" s="38"/>
      <c r="FB176" s="38"/>
      <c r="FC176" s="38"/>
      <c r="FD176" s="38"/>
      <c r="FE176" s="38"/>
      <c r="FF176" s="38"/>
      <c r="FG176" s="38"/>
      <c r="FH176" s="38"/>
      <c r="FI176" s="38"/>
      <c r="FJ176" s="38"/>
      <c r="FK176" s="38"/>
      <c r="FL176" s="38"/>
      <c r="FM176" s="38"/>
      <c r="FN176" s="38"/>
      <c r="FO176" s="38"/>
      <c r="FP176" s="38"/>
      <c r="FQ176" s="38"/>
      <c r="FR176" s="38"/>
      <c r="FS176" s="38"/>
      <c r="FT176" s="38"/>
      <c r="FU176" s="38"/>
      <c r="FV176" s="38"/>
      <c r="FW176" s="38"/>
      <c r="FX176" s="38"/>
      <c r="FY176" s="38"/>
      <c r="FZ176" s="38"/>
      <c r="GA176" s="38"/>
      <c r="GB176" s="38"/>
      <c r="GC176" s="38"/>
      <c r="GD176" s="38"/>
      <c r="GE176" s="38"/>
      <c r="GF176" s="38"/>
      <c r="GG176" s="38"/>
      <c r="GH176" s="38"/>
      <c r="GI176" s="38"/>
      <c r="GJ176" s="38"/>
      <c r="GK176" s="38"/>
      <c r="GL176" s="38"/>
      <c r="GM176" s="38"/>
      <c r="GN176" s="38"/>
      <c r="GO176" s="38"/>
      <c r="GP176" s="38"/>
      <c r="GQ176" s="38"/>
      <c r="GR176" s="38"/>
      <c r="GS176" s="38"/>
      <c r="GT176" s="38"/>
      <c r="GU176" s="38"/>
      <c r="GV176" s="38"/>
      <c r="GW176" s="38"/>
      <c r="GX176" s="38"/>
      <c r="GY176" s="38"/>
      <c r="GZ176" s="38"/>
      <c r="HA176" s="38"/>
      <c r="HB176" s="38"/>
      <c r="HC176" s="38"/>
      <c r="HD176" s="38"/>
      <c r="HE176" s="38"/>
      <c r="HF176" s="38"/>
      <c r="HG176" s="38"/>
      <c r="HH176" s="38"/>
      <c r="HI176" s="38"/>
      <c r="HJ176" s="38"/>
      <c r="HK176" s="38"/>
      <c r="HL176" s="38"/>
      <c r="HM176" s="38"/>
      <c r="HN176" s="38"/>
      <c r="HO176" s="38"/>
      <c r="HP176" s="38"/>
      <c r="HQ176" s="38"/>
      <c r="HR176" s="38"/>
      <c r="HS176" s="38"/>
      <c r="HT176" s="38"/>
      <c r="HU176" s="38"/>
      <c r="HV176" s="38"/>
      <c r="HW176" s="38"/>
      <c r="HX176" s="38"/>
      <c r="HY176" s="38"/>
      <c r="HZ176" s="38"/>
      <c r="IA176" s="38"/>
      <c r="IB176" s="38"/>
      <c r="IC176" s="38"/>
      <c r="ID176" s="38"/>
      <c r="IE176" s="38"/>
      <c r="IF176" s="38"/>
      <c r="IG176" s="38"/>
    </row>
    <row r="177" spans="1:241" s="39" customFormat="1" ht="12.75" x14ac:dyDescent="0.2">
      <c r="A177" s="33" t="s">
        <v>103</v>
      </c>
      <c r="B177" s="34" t="s">
        <v>4</v>
      </c>
      <c r="C177" s="43">
        <v>16570328</v>
      </c>
      <c r="D177" s="45"/>
      <c r="E177" s="44">
        <v>0</v>
      </c>
      <c r="F177" s="45"/>
      <c r="G177" s="43">
        <f t="shared" si="9"/>
        <v>16570328</v>
      </c>
      <c r="H177" s="43"/>
      <c r="I177" s="44">
        <v>8285165</v>
      </c>
      <c r="J177" s="43"/>
      <c r="K177" s="44">
        <f t="shared" si="8"/>
        <v>8285163</v>
      </c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  <c r="DG177" s="38"/>
      <c r="DH177" s="38"/>
      <c r="DI177" s="38"/>
      <c r="DJ177" s="38"/>
      <c r="DK177" s="38"/>
      <c r="DL177" s="38"/>
      <c r="DM177" s="38"/>
      <c r="DN177" s="38"/>
      <c r="DO177" s="38"/>
      <c r="DP177" s="38"/>
      <c r="DQ177" s="38"/>
      <c r="DR177" s="38"/>
      <c r="DS177" s="38"/>
      <c r="DT177" s="38"/>
      <c r="DU177" s="38"/>
      <c r="DV177" s="38"/>
      <c r="DW177" s="38"/>
      <c r="DX177" s="38"/>
      <c r="DY177" s="38"/>
      <c r="DZ177" s="38"/>
      <c r="EA177" s="38"/>
      <c r="EB177" s="38"/>
      <c r="EC177" s="3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  <c r="EP177" s="38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  <c r="FH177" s="38"/>
      <c r="FI177" s="38"/>
      <c r="FJ177" s="38"/>
      <c r="FK177" s="38"/>
      <c r="FL177" s="38"/>
      <c r="FM177" s="38"/>
      <c r="FN177" s="38"/>
      <c r="FO177" s="38"/>
      <c r="FP177" s="38"/>
      <c r="FQ177" s="38"/>
      <c r="FR177" s="38"/>
      <c r="FS177" s="38"/>
      <c r="FT177" s="38"/>
      <c r="FU177" s="38"/>
      <c r="FV177" s="38"/>
      <c r="FW177" s="38"/>
      <c r="FX177" s="38"/>
      <c r="FY177" s="38"/>
      <c r="FZ177" s="38"/>
      <c r="GA177" s="38"/>
      <c r="GB177" s="38"/>
      <c r="GC177" s="38"/>
      <c r="GD177" s="38"/>
      <c r="GE177" s="38"/>
      <c r="GF177" s="38"/>
      <c r="GG177" s="38"/>
      <c r="GH177" s="38"/>
      <c r="GI177" s="38"/>
      <c r="GJ177" s="38"/>
      <c r="GK177" s="38"/>
      <c r="GL177" s="38"/>
      <c r="GM177" s="38"/>
      <c r="GN177" s="38"/>
      <c r="GO177" s="38"/>
      <c r="GP177" s="38"/>
      <c r="GQ177" s="38"/>
      <c r="GR177" s="38"/>
      <c r="GS177" s="38"/>
      <c r="GT177" s="38"/>
      <c r="GU177" s="38"/>
      <c r="GV177" s="38"/>
      <c r="GW177" s="38"/>
      <c r="GX177" s="38"/>
      <c r="GY177" s="38"/>
      <c r="GZ177" s="38"/>
      <c r="HA177" s="38"/>
      <c r="HB177" s="38"/>
      <c r="HC177" s="38"/>
      <c r="HD177" s="38"/>
      <c r="HE177" s="38"/>
      <c r="HF177" s="38"/>
      <c r="HG177" s="38"/>
      <c r="HH177" s="38"/>
      <c r="HI177" s="38"/>
      <c r="HJ177" s="38"/>
      <c r="HK177" s="38"/>
      <c r="HL177" s="38"/>
      <c r="HM177" s="38"/>
      <c r="HN177" s="38"/>
      <c r="HO177" s="38"/>
      <c r="HP177" s="38"/>
      <c r="HQ177" s="38"/>
      <c r="HR177" s="38"/>
      <c r="HS177" s="38"/>
      <c r="HT177" s="38"/>
      <c r="HU177" s="38"/>
      <c r="HV177" s="38"/>
      <c r="HW177" s="38"/>
      <c r="HX177" s="38"/>
      <c r="HY177" s="38"/>
      <c r="HZ177" s="38"/>
      <c r="IA177" s="38"/>
      <c r="IB177" s="38"/>
      <c r="IC177" s="38"/>
      <c r="ID177" s="38"/>
      <c r="IE177" s="38"/>
      <c r="IF177" s="38"/>
      <c r="IG177" s="38"/>
    </row>
    <row r="178" spans="1:241" s="39" customFormat="1" ht="12.75" x14ac:dyDescent="0.2">
      <c r="A178" s="33" t="s">
        <v>104</v>
      </c>
      <c r="B178" s="34" t="s">
        <v>4</v>
      </c>
      <c r="C178" s="43">
        <v>2992303</v>
      </c>
      <c r="D178" s="45"/>
      <c r="E178" s="44">
        <v>0</v>
      </c>
      <c r="F178" s="45"/>
      <c r="G178" s="43">
        <f t="shared" si="9"/>
        <v>2992303</v>
      </c>
      <c r="H178" s="43"/>
      <c r="I178" s="44">
        <v>728261</v>
      </c>
      <c r="J178" s="43"/>
      <c r="K178" s="44">
        <f t="shared" si="8"/>
        <v>2264042</v>
      </c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  <c r="DB178" s="38"/>
      <c r="DC178" s="38"/>
      <c r="DD178" s="38"/>
      <c r="DE178" s="38"/>
      <c r="DF178" s="38"/>
      <c r="DG178" s="38"/>
      <c r="DH178" s="38"/>
      <c r="DI178" s="38"/>
      <c r="DJ178" s="38"/>
      <c r="DK178" s="38"/>
      <c r="DL178" s="38"/>
      <c r="DM178" s="38"/>
      <c r="DN178" s="38"/>
      <c r="DO178" s="38"/>
      <c r="DP178" s="38"/>
      <c r="DQ178" s="38"/>
      <c r="DR178" s="38"/>
      <c r="DS178" s="38"/>
      <c r="DT178" s="38"/>
      <c r="DU178" s="38"/>
      <c r="DV178" s="38"/>
      <c r="DW178" s="38"/>
      <c r="DX178" s="38"/>
      <c r="DY178" s="38"/>
      <c r="DZ178" s="38"/>
      <c r="EA178" s="38"/>
      <c r="EB178" s="38"/>
      <c r="EC178" s="38"/>
      <c r="ED178" s="38"/>
      <c r="EE178" s="38"/>
      <c r="EF178" s="38"/>
      <c r="EG178" s="38"/>
      <c r="EH178" s="38"/>
      <c r="EI178" s="38"/>
      <c r="EJ178" s="38"/>
      <c r="EK178" s="38"/>
      <c r="EL178" s="38"/>
      <c r="EM178" s="38"/>
      <c r="EN178" s="38"/>
      <c r="EO178" s="38"/>
      <c r="EP178" s="38"/>
      <c r="EQ178" s="38"/>
      <c r="ER178" s="38"/>
      <c r="ES178" s="38"/>
      <c r="ET178" s="38"/>
      <c r="EU178" s="38"/>
      <c r="EV178" s="38"/>
      <c r="EW178" s="38"/>
      <c r="EX178" s="38"/>
      <c r="EY178" s="38"/>
      <c r="EZ178" s="38"/>
      <c r="FA178" s="38"/>
      <c r="FB178" s="38"/>
      <c r="FC178" s="38"/>
      <c r="FD178" s="38"/>
      <c r="FE178" s="38"/>
      <c r="FF178" s="38"/>
      <c r="FG178" s="38"/>
      <c r="FH178" s="38"/>
      <c r="FI178" s="38"/>
      <c r="FJ178" s="38"/>
      <c r="FK178" s="38"/>
      <c r="FL178" s="38"/>
      <c r="FM178" s="38"/>
      <c r="FN178" s="38"/>
      <c r="FO178" s="38"/>
      <c r="FP178" s="38"/>
      <c r="FQ178" s="38"/>
      <c r="FR178" s="38"/>
      <c r="FS178" s="38"/>
      <c r="FT178" s="38"/>
      <c r="FU178" s="38"/>
      <c r="FV178" s="38"/>
      <c r="FW178" s="38"/>
      <c r="FX178" s="38"/>
      <c r="FY178" s="38"/>
      <c r="FZ178" s="38"/>
      <c r="GA178" s="38"/>
      <c r="GB178" s="38"/>
      <c r="GC178" s="38"/>
      <c r="GD178" s="38"/>
      <c r="GE178" s="38"/>
      <c r="GF178" s="38"/>
      <c r="GG178" s="38"/>
      <c r="GH178" s="38"/>
      <c r="GI178" s="38"/>
      <c r="GJ178" s="38"/>
      <c r="GK178" s="38"/>
      <c r="GL178" s="38"/>
      <c r="GM178" s="38"/>
      <c r="GN178" s="38"/>
      <c r="GO178" s="38"/>
      <c r="GP178" s="38"/>
      <c r="GQ178" s="38"/>
      <c r="GR178" s="38"/>
      <c r="GS178" s="38"/>
      <c r="GT178" s="38"/>
      <c r="GU178" s="38"/>
      <c r="GV178" s="38"/>
      <c r="GW178" s="38"/>
      <c r="GX178" s="38"/>
      <c r="GY178" s="38"/>
      <c r="GZ178" s="38"/>
      <c r="HA178" s="38"/>
      <c r="HB178" s="38"/>
      <c r="HC178" s="38"/>
      <c r="HD178" s="38"/>
      <c r="HE178" s="38"/>
      <c r="HF178" s="38"/>
      <c r="HG178" s="38"/>
      <c r="HH178" s="38"/>
      <c r="HI178" s="38"/>
      <c r="HJ178" s="38"/>
      <c r="HK178" s="38"/>
      <c r="HL178" s="38"/>
      <c r="HM178" s="38"/>
      <c r="HN178" s="38"/>
      <c r="HO178" s="38"/>
      <c r="HP178" s="38"/>
      <c r="HQ178" s="38"/>
      <c r="HR178" s="38"/>
      <c r="HS178" s="38"/>
      <c r="HT178" s="38"/>
      <c r="HU178" s="38"/>
      <c r="HV178" s="38"/>
      <c r="HW178" s="38"/>
      <c r="HX178" s="38"/>
      <c r="HY178" s="38"/>
      <c r="HZ178" s="38"/>
      <c r="IA178" s="38"/>
      <c r="IB178" s="38"/>
      <c r="IC178" s="38"/>
      <c r="ID178" s="38"/>
      <c r="IE178" s="38"/>
      <c r="IF178" s="38"/>
      <c r="IG178" s="38"/>
    </row>
    <row r="179" spans="1:241" s="39" customFormat="1" ht="12.75" x14ac:dyDescent="0.2">
      <c r="A179" s="33" t="s">
        <v>35</v>
      </c>
      <c r="B179" s="34" t="s">
        <v>4</v>
      </c>
      <c r="C179" s="43">
        <v>756602</v>
      </c>
      <c r="D179" s="45"/>
      <c r="E179" s="44">
        <v>0</v>
      </c>
      <c r="F179" s="45"/>
      <c r="G179" s="43">
        <f t="shared" si="9"/>
        <v>756602</v>
      </c>
      <c r="H179" s="43"/>
      <c r="I179" s="44">
        <v>666579</v>
      </c>
      <c r="J179" s="43"/>
      <c r="K179" s="44">
        <f>G179-I179</f>
        <v>90023</v>
      </c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  <c r="DB179" s="38"/>
      <c r="DC179" s="38"/>
      <c r="DD179" s="38"/>
      <c r="DE179" s="38"/>
      <c r="DF179" s="38"/>
      <c r="DG179" s="38"/>
      <c r="DH179" s="38"/>
      <c r="DI179" s="38"/>
      <c r="DJ179" s="38"/>
      <c r="DK179" s="38"/>
      <c r="DL179" s="38"/>
      <c r="DM179" s="38"/>
      <c r="DN179" s="38"/>
      <c r="DO179" s="38"/>
      <c r="DP179" s="38"/>
      <c r="DQ179" s="38"/>
      <c r="DR179" s="38"/>
      <c r="DS179" s="38"/>
      <c r="DT179" s="38"/>
      <c r="DU179" s="38"/>
      <c r="DV179" s="38"/>
      <c r="DW179" s="38"/>
      <c r="DX179" s="38"/>
      <c r="DY179" s="38"/>
      <c r="DZ179" s="38"/>
      <c r="EA179" s="38"/>
      <c r="EB179" s="38"/>
      <c r="EC179" s="38"/>
      <c r="ED179" s="38"/>
      <c r="EE179" s="38"/>
      <c r="EF179" s="38"/>
      <c r="EG179" s="38"/>
      <c r="EH179" s="38"/>
      <c r="EI179" s="38"/>
      <c r="EJ179" s="38"/>
      <c r="EK179" s="38"/>
      <c r="EL179" s="38"/>
      <c r="EM179" s="38"/>
      <c r="EN179" s="38"/>
      <c r="EO179" s="38"/>
      <c r="EP179" s="38"/>
      <c r="EQ179" s="38"/>
      <c r="ER179" s="38"/>
      <c r="ES179" s="38"/>
      <c r="ET179" s="38"/>
      <c r="EU179" s="38"/>
      <c r="EV179" s="38"/>
      <c r="EW179" s="38"/>
      <c r="EX179" s="38"/>
      <c r="EY179" s="38"/>
      <c r="EZ179" s="38"/>
      <c r="FA179" s="38"/>
      <c r="FB179" s="38"/>
      <c r="FC179" s="38"/>
      <c r="FD179" s="38"/>
      <c r="FE179" s="38"/>
      <c r="FF179" s="38"/>
      <c r="FG179" s="38"/>
      <c r="FH179" s="38"/>
      <c r="FI179" s="38"/>
      <c r="FJ179" s="38"/>
      <c r="FK179" s="38"/>
      <c r="FL179" s="38"/>
      <c r="FM179" s="38"/>
      <c r="FN179" s="38"/>
      <c r="FO179" s="38"/>
      <c r="FP179" s="38"/>
      <c r="FQ179" s="38"/>
      <c r="FR179" s="38"/>
      <c r="FS179" s="38"/>
      <c r="FT179" s="38"/>
      <c r="FU179" s="38"/>
      <c r="FV179" s="38"/>
      <c r="FW179" s="38"/>
      <c r="FX179" s="38"/>
      <c r="FY179" s="38"/>
      <c r="FZ179" s="38"/>
      <c r="GA179" s="38"/>
      <c r="GB179" s="38"/>
      <c r="GC179" s="38"/>
      <c r="GD179" s="38"/>
      <c r="GE179" s="38"/>
      <c r="GF179" s="38"/>
      <c r="GG179" s="38"/>
      <c r="GH179" s="38"/>
      <c r="GI179" s="38"/>
      <c r="GJ179" s="38"/>
      <c r="GK179" s="38"/>
      <c r="GL179" s="38"/>
      <c r="GM179" s="38"/>
      <c r="GN179" s="38"/>
      <c r="GO179" s="38"/>
      <c r="GP179" s="38"/>
      <c r="GQ179" s="38"/>
      <c r="GR179" s="38"/>
      <c r="GS179" s="38"/>
      <c r="GT179" s="38"/>
      <c r="GU179" s="38"/>
      <c r="GV179" s="38"/>
      <c r="GW179" s="38"/>
      <c r="GX179" s="38"/>
      <c r="GY179" s="38"/>
      <c r="GZ179" s="38"/>
      <c r="HA179" s="38"/>
      <c r="HB179" s="38"/>
      <c r="HC179" s="38"/>
      <c r="HD179" s="38"/>
      <c r="HE179" s="38"/>
      <c r="HF179" s="38"/>
      <c r="HG179" s="38"/>
      <c r="HH179" s="38"/>
      <c r="HI179" s="38"/>
      <c r="HJ179" s="38"/>
      <c r="HK179" s="38"/>
      <c r="HL179" s="38"/>
      <c r="HM179" s="38"/>
      <c r="HN179" s="38"/>
      <c r="HO179" s="38"/>
      <c r="HP179" s="38"/>
      <c r="HQ179" s="38"/>
      <c r="HR179" s="38"/>
      <c r="HS179" s="38"/>
      <c r="HT179" s="38"/>
      <c r="HU179" s="38"/>
      <c r="HV179" s="38"/>
      <c r="HW179" s="38"/>
      <c r="HX179" s="38"/>
      <c r="HY179" s="38"/>
      <c r="HZ179" s="38"/>
      <c r="IA179" s="38"/>
      <c r="IB179" s="38"/>
      <c r="IC179" s="38"/>
      <c r="ID179" s="38"/>
      <c r="IE179" s="38"/>
      <c r="IF179" s="38"/>
      <c r="IG179" s="38"/>
    </row>
    <row r="180" spans="1:241" s="39" customFormat="1" ht="12.75" x14ac:dyDescent="0.2">
      <c r="A180" s="33" t="s">
        <v>37</v>
      </c>
      <c r="B180" s="34" t="s">
        <v>4</v>
      </c>
      <c r="C180" s="43">
        <v>11169508</v>
      </c>
      <c r="D180" s="45"/>
      <c r="E180" s="44">
        <v>81571</v>
      </c>
      <c r="F180" s="45"/>
      <c r="G180" s="43">
        <f t="shared" si="9"/>
        <v>11251079</v>
      </c>
      <c r="H180" s="43"/>
      <c r="I180" s="44">
        <v>4617629</v>
      </c>
      <c r="J180" s="43"/>
      <c r="K180" s="44">
        <f>G180-I180</f>
        <v>6633450</v>
      </c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  <c r="DG180" s="38"/>
      <c r="DH180" s="38"/>
      <c r="DI180" s="38"/>
      <c r="DJ180" s="38"/>
      <c r="DK180" s="38"/>
      <c r="DL180" s="38"/>
      <c r="DM180" s="38"/>
      <c r="DN180" s="38"/>
      <c r="DO180" s="38"/>
      <c r="DP180" s="38"/>
      <c r="DQ180" s="38"/>
      <c r="DR180" s="38"/>
      <c r="DS180" s="38"/>
      <c r="DT180" s="38"/>
      <c r="DU180" s="38"/>
      <c r="DV180" s="38"/>
      <c r="DW180" s="38"/>
      <c r="DX180" s="38"/>
      <c r="DY180" s="38"/>
      <c r="DZ180" s="38"/>
      <c r="EA180" s="38"/>
      <c r="EB180" s="38"/>
      <c r="EC180" s="38"/>
      <c r="ED180" s="38"/>
      <c r="EE180" s="38"/>
      <c r="EF180" s="38"/>
      <c r="EG180" s="38"/>
      <c r="EH180" s="38"/>
      <c r="EI180" s="38"/>
      <c r="EJ180" s="38"/>
      <c r="EK180" s="38"/>
      <c r="EL180" s="38"/>
      <c r="EM180" s="38"/>
      <c r="EN180" s="38"/>
      <c r="EO180" s="38"/>
      <c r="EP180" s="38"/>
      <c r="EQ180" s="38"/>
      <c r="ER180" s="38"/>
      <c r="ES180" s="38"/>
      <c r="ET180" s="38"/>
      <c r="EU180" s="38"/>
      <c r="EV180" s="38"/>
      <c r="EW180" s="38"/>
      <c r="EX180" s="38"/>
      <c r="EY180" s="38"/>
      <c r="EZ180" s="38"/>
      <c r="FA180" s="38"/>
      <c r="FB180" s="38"/>
      <c r="FC180" s="38"/>
      <c r="FD180" s="38"/>
      <c r="FE180" s="38"/>
      <c r="FF180" s="38"/>
      <c r="FG180" s="38"/>
      <c r="FH180" s="38"/>
      <c r="FI180" s="38"/>
      <c r="FJ180" s="38"/>
      <c r="FK180" s="38"/>
      <c r="FL180" s="38"/>
      <c r="FM180" s="38"/>
      <c r="FN180" s="38"/>
      <c r="FO180" s="38"/>
      <c r="FP180" s="38"/>
      <c r="FQ180" s="38"/>
      <c r="FR180" s="38"/>
      <c r="FS180" s="38"/>
      <c r="FT180" s="38"/>
      <c r="FU180" s="38"/>
      <c r="FV180" s="38"/>
      <c r="FW180" s="38"/>
      <c r="FX180" s="38"/>
      <c r="FY180" s="38"/>
      <c r="FZ180" s="38"/>
      <c r="GA180" s="38"/>
      <c r="GB180" s="38"/>
      <c r="GC180" s="38"/>
      <c r="GD180" s="38"/>
      <c r="GE180" s="38"/>
      <c r="GF180" s="38"/>
      <c r="GG180" s="38"/>
      <c r="GH180" s="38"/>
      <c r="GI180" s="38"/>
      <c r="GJ180" s="38"/>
      <c r="GK180" s="38"/>
      <c r="GL180" s="38"/>
      <c r="GM180" s="38"/>
      <c r="GN180" s="38"/>
      <c r="GO180" s="38"/>
      <c r="GP180" s="38"/>
      <c r="GQ180" s="38"/>
      <c r="GR180" s="38"/>
      <c r="GS180" s="38"/>
      <c r="GT180" s="38"/>
      <c r="GU180" s="38"/>
      <c r="GV180" s="38"/>
      <c r="GW180" s="38"/>
      <c r="GX180" s="38"/>
      <c r="GY180" s="38"/>
      <c r="GZ180" s="38"/>
      <c r="HA180" s="38"/>
      <c r="HB180" s="38"/>
      <c r="HC180" s="38"/>
      <c r="HD180" s="38"/>
      <c r="HE180" s="38"/>
      <c r="HF180" s="38"/>
      <c r="HG180" s="38"/>
      <c r="HH180" s="38"/>
      <c r="HI180" s="38"/>
      <c r="HJ180" s="38"/>
      <c r="HK180" s="38"/>
      <c r="HL180" s="38"/>
      <c r="HM180" s="38"/>
      <c r="HN180" s="38"/>
      <c r="HO180" s="38"/>
      <c r="HP180" s="38"/>
      <c r="HQ180" s="38"/>
      <c r="HR180" s="38"/>
      <c r="HS180" s="38"/>
      <c r="HT180" s="38"/>
      <c r="HU180" s="38"/>
      <c r="HV180" s="38"/>
      <c r="HW180" s="38"/>
      <c r="HX180" s="38"/>
      <c r="HY180" s="38"/>
      <c r="HZ180" s="38"/>
      <c r="IA180" s="38"/>
      <c r="IB180" s="38"/>
      <c r="IC180" s="38"/>
      <c r="ID180" s="38"/>
      <c r="IE180" s="38"/>
      <c r="IF180" s="38"/>
      <c r="IG180" s="38"/>
    </row>
    <row r="181" spans="1:241" s="39" customFormat="1" ht="12.75" x14ac:dyDescent="0.2">
      <c r="A181" s="33" t="s">
        <v>105</v>
      </c>
      <c r="B181" s="34" t="s">
        <v>4</v>
      </c>
      <c r="C181" s="43">
        <v>4619270</v>
      </c>
      <c r="D181" s="45"/>
      <c r="E181" s="44">
        <v>0</v>
      </c>
      <c r="F181" s="45"/>
      <c r="G181" s="43">
        <f t="shared" si="9"/>
        <v>4619270</v>
      </c>
      <c r="H181" s="43"/>
      <c r="I181" s="44">
        <v>2982059</v>
      </c>
      <c r="J181" s="43"/>
      <c r="K181" s="44">
        <f t="shared" si="8"/>
        <v>1637211</v>
      </c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  <c r="DB181" s="38"/>
      <c r="DC181" s="38"/>
      <c r="DD181" s="38"/>
      <c r="DE181" s="38"/>
      <c r="DF181" s="38"/>
      <c r="DG181" s="38"/>
      <c r="DH181" s="38"/>
      <c r="DI181" s="38"/>
      <c r="DJ181" s="38"/>
      <c r="DK181" s="38"/>
      <c r="DL181" s="38"/>
      <c r="DM181" s="38"/>
      <c r="DN181" s="38"/>
      <c r="DO181" s="38"/>
      <c r="DP181" s="38"/>
      <c r="DQ181" s="38"/>
      <c r="DR181" s="38"/>
      <c r="DS181" s="38"/>
      <c r="DT181" s="38"/>
      <c r="DU181" s="38"/>
      <c r="DV181" s="38"/>
      <c r="DW181" s="38"/>
      <c r="DX181" s="38"/>
      <c r="DY181" s="38"/>
      <c r="DZ181" s="38"/>
      <c r="EA181" s="38"/>
      <c r="EB181" s="38"/>
      <c r="EC181" s="3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  <c r="EP181" s="38"/>
      <c r="EQ181" s="38"/>
      <c r="ER181" s="38"/>
      <c r="ES181" s="38"/>
      <c r="ET181" s="38"/>
      <c r="EU181" s="38"/>
      <c r="EV181" s="38"/>
      <c r="EW181" s="38"/>
      <c r="EX181" s="38"/>
      <c r="EY181" s="38"/>
      <c r="EZ181" s="38"/>
      <c r="FA181" s="38"/>
      <c r="FB181" s="38"/>
      <c r="FC181" s="38"/>
      <c r="FD181" s="38"/>
      <c r="FE181" s="38"/>
      <c r="FF181" s="38"/>
      <c r="FG181" s="38"/>
      <c r="FH181" s="38"/>
      <c r="FI181" s="38"/>
      <c r="FJ181" s="38"/>
      <c r="FK181" s="38"/>
      <c r="FL181" s="38"/>
      <c r="FM181" s="38"/>
      <c r="FN181" s="38"/>
      <c r="FO181" s="38"/>
      <c r="FP181" s="38"/>
      <c r="FQ181" s="38"/>
      <c r="FR181" s="38"/>
      <c r="FS181" s="38"/>
      <c r="FT181" s="38"/>
      <c r="FU181" s="38"/>
      <c r="FV181" s="38"/>
      <c r="FW181" s="38"/>
      <c r="FX181" s="38"/>
      <c r="FY181" s="38"/>
      <c r="FZ181" s="38"/>
      <c r="GA181" s="38"/>
      <c r="GB181" s="38"/>
      <c r="GC181" s="38"/>
      <c r="GD181" s="38"/>
      <c r="GE181" s="38"/>
      <c r="GF181" s="38"/>
      <c r="GG181" s="38"/>
      <c r="GH181" s="38"/>
      <c r="GI181" s="38"/>
      <c r="GJ181" s="38"/>
      <c r="GK181" s="38"/>
      <c r="GL181" s="38"/>
      <c r="GM181" s="38"/>
      <c r="GN181" s="38"/>
      <c r="GO181" s="38"/>
      <c r="GP181" s="38"/>
      <c r="GQ181" s="38"/>
      <c r="GR181" s="38"/>
      <c r="GS181" s="38"/>
      <c r="GT181" s="38"/>
      <c r="GU181" s="38"/>
      <c r="GV181" s="38"/>
      <c r="GW181" s="38"/>
      <c r="GX181" s="38"/>
      <c r="GY181" s="38"/>
      <c r="GZ181" s="38"/>
      <c r="HA181" s="38"/>
      <c r="HB181" s="38"/>
      <c r="HC181" s="38"/>
      <c r="HD181" s="38"/>
      <c r="HE181" s="38"/>
      <c r="HF181" s="38"/>
      <c r="HG181" s="38"/>
      <c r="HH181" s="38"/>
      <c r="HI181" s="38"/>
      <c r="HJ181" s="38"/>
      <c r="HK181" s="38"/>
      <c r="HL181" s="38"/>
      <c r="HM181" s="38"/>
      <c r="HN181" s="38"/>
      <c r="HO181" s="38"/>
      <c r="HP181" s="38"/>
      <c r="HQ181" s="38"/>
      <c r="HR181" s="38"/>
      <c r="HS181" s="38"/>
      <c r="HT181" s="38"/>
      <c r="HU181" s="38"/>
      <c r="HV181" s="38"/>
      <c r="HW181" s="38"/>
      <c r="HX181" s="38"/>
      <c r="HY181" s="38"/>
      <c r="HZ181" s="38"/>
      <c r="IA181" s="38"/>
      <c r="IB181" s="38"/>
      <c r="IC181" s="38"/>
      <c r="ID181" s="38"/>
      <c r="IE181" s="38"/>
      <c r="IF181" s="38"/>
      <c r="IG181" s="38"/>
    </row>
    <row r="182" spans="1:241" s="39" customFormat="1" ht="12.75" x14ac:dyDescent="0.2">
      <c r="A182" s="33" t="s">
        <v>175</v>
      </c>
      <c r="B182" s="34"/>
      <c r="C182" s="43">
        <v>23138424</v>
      </c>
      <c r="D182" s="45"/>
      <c r="E182" s="44">
        <v>0</v>
      </c>
      <c r="F182" s="45"/>
      <c r="G182" s="43">
        <f t="shared" si="9"/>
        <v>23138424</v>
      </c>
      <c r="H182" s="43"/>
      <c r="I182" s="44">
        <v>5894507</v>
      </c>
      <c r="J182" s="43"/>
      <c r="K182" s="44">
        <f t="shared" si="8"/>
        <v>17243917</v>
      </c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  <c r="DG182" s="38"/>
      <c r="DH182" s="38"/>
      <c r="DI182" s="38"/>
      <c r="DJ182" s="38"/>
      <c r="DK182" s="38"/>
      <c r="DL182" s="38"/>
      <c r="DM182" s="38"/>
      <c r="DN182" s="38"/>
      <c r="DO182" s="38"/>
      <c r="DP182" s="38"/>
      <c r="DQ182" s="38"/>
      <c r="DR182" s="38"/>
      <c r="DS182" s="38"/>
      <c r="DT182" s="38"/>
      <c r="DU182" s="38"/>
      <c r="DV182" s="38"/>
      <c r="DW182" s="38"/>
      <c r="DX182" s="38"/>
      <c r="DY182" s="38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  <c r="EP182" s="38"/>
      <c r="EQ182" s="38"/>
      <c r="ER182" s="38"/>
      <c r="ES182" s="38"/>
      <c r="ET182" s="38"/>
      <c r="EU182" s="38"/>
      <c r="EV182" s="38"/>
      <c r="EW182" s="38"/>
      <c r="EX182" s="38"/>
      <c r="EY182" s="38"/>
      <c r="EZ182" s="38"/>
      <c r="FA182" s="38"/>
      <c r="FB182" s="38"/>
      <c r="FC182" s="38"/>
      <c r="FD182" s="38"/>
      <c r="FE182" s="38"/>
      <c r="FF182" s="38"/>
      <c r="FG182" s="38"/>
      <c r="FH182" s="38"/>
      <c r="FI182" s="38"/>
      <c r="FJ182" s="38"/>
      <c r="FK182" s="38"/>
      <c r="FL182" s="38"/>
      <c r="FM182" s="38"/>
      <c r="FN182" s="38"/>
      <c r="FO182" s="38"/>
      <c r="FP182" s="38"/>
      <c r="FQ182" s="38"/>
      <c r="FR182" s="38"/>
      <c r="FS182" s="38"/>
      <c r="FT182" s="38"/>
      <c r="FU182" s="38"/>
      <c r="FV182" s="38"/>
      <c r="FW182" s="38"/>
      <c r="FX182" s="38"/>
      <c r="FY182" s="38"/>
      <c r="FZ182" s="38"/>
      <c r="GA182" s="38"/>
      <c r="GB182" s="38"/>
      <c r="GC182" s="38"/>
      <c r="GD182" s="38"/>
      <c r="GE182" s="38"/>
      <c r="GF182" s="38"/>
      <c r="GG182" s="38"/>
      <c r="GH182" s="38"/>
      <c r="GI182" s="38"/>
      <c r="GJ182" s="38"/>
      <c r="GK182" s="38"/>
      <c r="GL182" s="38"/>
      <c r="GM182" s="38"/>
      <c r="GN182" s="38"/>
      <c r="GO182" s="38"/>
      <c r="GP182" s="38"/>
      <c r="GQ182" s="38"/>
      <c r="GR182" s="38"/>
      <c r="GS182" s="38"/>
      <c r="GT182" s="38"/>
      <c r="GU182" s="38"/>
      <c r="GV182" s="38"/>
      <c r="GW182" s="38"/>
      <c r="GX182" s="38"/>
      <c r="GY182" s="38"/>
      <c r="GZ182" s="38"/>
      <c r="HA182" s="38"/>
      <c r="HB182" s="38"/>
      <c r="HC182" s="38"/>
      <c r="HD182" s="38"/>
      <c r="HE182" s="38"/>
      <c r="HF182" s="38"/>
      <c r="HG182" s="38"/>
      <c r="HH182" s="38"/>
      <c r="HI182" s="38"/>
      <c r="HJ182" s="38"/>
      <c r="HK182" s="38"/>
      <c r="HL182" s="38"/>
      <c r="HM182" s="38"/>
      <c r="HN182" s="38"/>
      <c r="HO182" s="38"/>
      <c r="HP182" s="38"/>
      <c r="HQ182" s="38"/>
      <c r="HR182" s="38"/>
      <c r="HS182" s="38"/>
      <c r="HT182" s="38"/>
      <c r="HU182" s="38"/>
      <c r="HV182" s="38"/>
      <c r="HW182" s="38"/>
      <c r="HX182" s="38"/>
      <c r="HY182" s="38"/>
      <c r="HZ182" s="38"/>
      <c r="IA182" s="38"/>
      <c r="IB182" s="38"/>
      <c r="IC182" s="38"/>
      <c r="ID182" s="38"/>
      <c r="IE182" s="38"/>
      <c r="IF182" s="38"/>
      <c r="IG182" s="38"/>
    </row>
    <row r="183" spans="1:241" s="39" customFormat="1" ht="12.75" x14ac:dyDescent="0.2">
      <c r="A183" s="33" t="s">
        <v>146</v>
      </c>
      <c r="B183" s="34" t="s">
        <v>4</v>
      </c>
      <c r="C183" s="44">
        <v>568203</v>
      </c>
      <c r="D183" s="45"/>
      <c r="E183" s="44">
        <v>0</v>
      </c>
      <c r="F183" s="45"/>
      <c r="G183" s="43">
        <f t="shared" si="9"/>
        <v>568203</v>
      </c>
      <c r="H183" s="43"/>
      <c r="I183" s="44">
        <v>458195</v>
      </c>
      <c r="J183" s="43"/>
      <c r="K183" s="44">
        <f t="shared" si="8"/>
        <v>110008</v>
      </c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38"/>
      <c r="CW183" s="38"/>
      <c r="CX183" s="38"/>
      <c r="CY183" s="38"/>
      <c r="CZ183" s="38"/>
      <c r="DA183" s="38"/>
      <c r="DB183" s="38"/>
      <c r="DC183" s="38"/>
      <c r="DD183" s="38"/>
      <c r="DE183" s="38"/>
      <c r="DF183" s="38"/>
      <c r="DG183" s="38"/>
      <c r="DH183" s="38"/>
      <c r="DI183" s="38"/>
      <c r="DJ183" s="38"/>
      <c r="DK183" s="38"/>
      <c r="DL183" s="38"/>
      <c r="DM183" s="38"/>
      <c r="DN183" s="38"/>
      <c r="DO183" s="38"/>
      <c r="DP183" s="38"/>
      <c r="DQ183" s="38"/>
      <c r="DR183" s="38"/>
      <c r="DS183" s="38"/>
      <c r="DT183" s="38"/>
      <c r="DU183" s="38"/>
      <c r="DV183" s="38"/>
      <c r="DW183" s="38"/>
      <c r="DX183" s="38"/>
      <c r="DY183" s="38"/>
      <c r="DZ183" s="38"/>
      <c r="EA183" s="38"/>
      <c r="EB183" s="38"/>
      <c r="EC183" s="38"/>
      <c r="ED183" s="38"/>
      <c r="EE183" s="38"/>
      <c r="EF183" s="38"/>
      <c r="EG183" s="38"/>
      <c r="EH183" s="38"/>
      <c r="EI183" s="38"/>
      <c r="EJ183" s="38"/>
      <c r="EK183" s="38"/>
      <c r="EL183" s="38"/>
      <c r="EM183" s="38"/>
      <c r="EN183" s="38"/>
      <c r="EO183" s="38"/>
      <c r="EP183" s="38"/>
      <c r="EQ183" s="38"/>
      <c r="ER183" s="38"/>
      <c r="ES183" s="38"/>
      <c r="ET183" s="38"/>
      <c r="EU183" s="38"/>
      <c r="EV183" s="38"/>
      <c r="EW183" s="38"/>
      <c r="EX183" s="38"/>
      <c r="EY183" s="38"/>
      <c r="EZ183" s="38"/>
      <c r="FA183" s="38"/>
      <c r="FB183" s="38"/>
      <c r="FC183" s="38"/>
      <c r="FD183" s="38"/>
      <c r="FE183" s="38"/>
      <c r="FF183" s="38"/>
      <c r="FG183" s="38"/>
      <c r="FH183" s="38"/>
      <c r="FI183" s="38"/>
      <c r="FJ183" s="38"/>
      <c r="FK183" s="38"/>
      <c r="FL183" s="38"/>
      <c r="FM183" s="38"/>
      <c r="FN183" s="38"/>
      <c r="FO183" s="38"/>
      <c r="FP183" s="38"/>
      <c r="FQ183" s="38"/>
      <c r="FR183" s="38"/>
      <c r="FS183" s="38"/>
      <c r="FT183" s="38"/>
      <c r="FU183" s="38"/>
      <c r="FV183" s="38"/>
      <c r="FW183" s="38"/>
      <c r="FX183" s="38"/>
      <c r="FY183" s="38"/>
      <c r="FZ183" s="38"/>
      <c r="GA183" s="38"/>
      <c r="GB183" s="38"/>
      <c r="GC183" s="38"/>
      <c r="GD183" s="38"/>
      <c r="GE183" s="38"/>
      <c r="GF183" s="38"/>
      <c r="GG183" s="38"/>
      <c r="GH183" s="38"/>
      <c r="GI183" s="38"/>
      <c r="GJ183" s="38"/>
      <c r="GK183" s="38"/>
      <c r="GL183" s="38"/>
      <c r="GM183" s="38"/>
      <c r="GN183" s="38"/>
      <c r="GO183" s="38"/>
      <c r="GP183" s="38"/>
      <c r="GQ183" s="38"/>
      <c r="GR183" s="38"/>
      <c r="GS183" s="38"/>
      <c r="GT183" s="38"/>
      <c r="GU183" s="38"/>
      <c r="GV183" s="38"/>
      <c r="GW183" s="38"/>
      <c r="GX183" s="38"/>
      <c r="GY183" s="38"/>
      <c r="GZ183" s="38"/>
      <c r="HA183" s="38"/>
      <c r="HB183" s="38"/>
      <c r="HC183" s="38"/>
      <c r="HD183" s="38"/>
      <c r="HE183" s="38"/>
      <c r="HF183" s="38"/>
      <c r="HG183" s="38"/>
      <c r="HH183" s="38"/>
      <c r="HI183" s="38"/>
      <c r="HJ183" s="38"/>
      <c r="HK183" s="38"/>
      <c r="HL183" s="38"/>
      <c r="HM183" s="38"/>
      <c r="HN183" s="38"/>
      <c r="HO183" s="38"/>
      <c r="HP183" s="38"/>
      <c r="HQ183" s="38"/>
      <c r="HR183" s="38"/>
      <c r="HS183" s="38"/>
      <c r="HT183" s="38"/>
      <c r="HU183" s="38"/>
      <c r="HV183" s="38"/>
      <c r="HW183" s="38"/>
      <c r="HX183" s="38"/>
      <c r="HY183" s="38"/>
      <c r="HZ183" s="38"/>
      <c r="IA183" s="38"/>
      <c r="IB183" s="38"/>
      <c r="IC183" s="38"/>
      <c r="ID183" s="38"/>
      <c r="IE183" s="38"/>
      <c r="IF183" s="38"/>
      <c r="IG183" s="38"/>
    </row>
    <row r="184" spans="1:241" s="39" customFormat="1" ht="12.75" x14ac:dyDescent="0.2">
      <c r="A184" s="33" t="s">
        <v>106</v>
      </c>
      <c r="B184" s="34" t="s">
        <v>4</v>
      </c>
      <c r="C184" s="43">
        <v>108310</v>
      </c>
      <c r="D184" s="45"/>
      <c r="E184" s="44">
        <v>0</v>
      </c>
      <c r="F184" s="45"/>
      <c r="G184" s="43">
        <f t="shared" si="9"/>
        <v>108310</v>
      </c>
      <c r="H184" s="43"/>
      <c r="I184" s="44">
        <v>108310</v>
      </c>
      <c r="J184" s="43"/>
      <c r="K184" s="44">
        <f t="shared" si="8"/>
        <v>0</v>
      </c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38"/>
      <c r="DG184" s="38"/>
      <c r="DH184" s="38"/>
      <c r="DI184" s="38"/>
      <c r="DJ184" s="38"/>
      <c r="DK184" s="38"/>
      <c r="DL184" s="38"/>
      <c r="DM184" s="38"/>
      <c r="DN184" s="38"/>
      <c r="DO184" s="38"/>
      <c r="DP184" s="38"/>
      <c r="DQ184" s="38"/>
      <c r="DR184" s="38"/>
      <c r="DS184" s="38"/>
      <c r="DT184" s="38"/>
      <c r="DU184" s="38"/>
      <c r="DV184" s="38"/>
      <c r="DW184" s="38"/>
      <c r="DX184" s="38"/>
      <c r="DY184" s="38"/>
      <c r="DZ184" s="38"/>
      <c r="EA184" s="38"/>
      <c r="EB184" s="38"/>
      <c r="EC184" s="38"/>
      <c r="ED184" s="38"/>
      <c r="EE184" s="38"/>
      <c r="EF184" s="38"/>
      <c r="EG184" s="38"/>
      <c r="EH184" s="38"/>
      <c r="EI184" s="38"/>
      <c r="EJ184" s="38"/>
      <c r="EK184" s="38"/>
      <c r="EL184" s="38"/>
      <c r="EM184" s="38"/>
      <c r="EN184" s="38"/>
      <c r="EO184" s="38"/>
      <c r="EP184" s="38"/>
      <c r="EQ184" s="38"/>
      <c r="ER184" s="38"/>
      <c r="ES184" s="38"/>
      <c r="ET184" s="38"/>
      <c r="EU184" s="38"/>
      <c r="EV184" s="38"/>
      <c r="EW184" s="38"/>
      <c r="EX184" s="38"/>
      <c r="EY184" s="38"/>
      <c r="EZ184" s="38"/>
      <c r="FA184" s="38"/>
      <c r="FB184" s="38"/>
      <c r="FC184" s="38"/>
      <c r="FD184" s="38"/>
      <c r="FE184" s="38"/>
      <c r="FF184" s="38"/>
      <c r="FG184" s="38"/>
      <c r="FH184" s="38"/>
      <c r="FI184" s="38"/>
      <c r="FJ184" s="38"/>
      <c r="FK184" s="38"/>
      <c r="FL184" s="38"/>
      <c r="FM184" s="38"/>
      <c r="FN184" s="38"/>
      <c r="FO184" s="38"/>
      <c r="FP184" s="38"/>
      <c r="FQ184" s="38"/>
      <c r="FR184" s="38"/>
      <c r="FS184" s="38"/>
      <c r="FT184" s="38"/>
      <c r="FU184" s="38"/>
      <c r="FV184" s="38"/>
      <c r="FW184" s="38"/>
      <c r="FX184" s="38"/>
      <c r="FY184" s="38"/>
      <c r="FZ184" s="38"/>
      <c r="GA184" s="38"/>
      <c r="GB184" s="38"/>
      <c r="GC184" s="38"/>
      <c r="GD184" s="38"/>
      <c r="GE184" s="38"/>
      <c r="GF184" s="38"/>
      <c r="GG184" s="38"/>
      <c r="GH184" s="38"/>
      <c r="GI184" s="38"/>
      <c r="GJ184" s="38"/>
      <c r="GK184" s="38"/>
      <c r="GL184" s="38"/>
      <c r="GM184" s="38"/>
      <c r="GN184" s="38"/>
      <c r="GO184" s="38"/>
      <c r="GP184" s="38"/>
      <c r="GQ184" s="38"/>
      <c r="GR184" s="38"/>
      <c r="GS184" s="38"/>
      <c r="GT184" s="38"/>
      <c r="GU184" s="38"/>
      <c r="GV184" s="38"/>
      <c r="GW184" s="38"/>
      <c r="GX184" s="38"/>
      <c r="GY184" s="38"/>
      <c r="GZ184" s="38"/>
      <c r="HA184" s="38"/>
      <c r="HB184" s="38"/>
      <c r="HC184" s="38"/>
      <c r="HD184" s="38"/>
      <c r="HE184" s="38"/>
      <c r="HF184" s="38"/>
      <c r="HG184" s="38"/>
      <c r="HH184" s="38"/>
      <c r="HI184" s="38"/>
      <c r="HJ184" s="38"/>
      <c r="HK184" s="38"/>
      <c r="HL184" s="38"/>
      <c r="HM184" s="38"/>
      <c r="HN184" s="38"/>
      <c r="HO184" s="38"/>
      <c r="HP184" s="38"/>
      <c r="HQ184" s="38"/>
      <c r="HR184" s="38"/>
      <c r="HS184" s="38"/>
      <c r="HT184" s="38"/>
      <c r="HU184" s="38"/>
      <c r="HV184" s="38"/>
      <c r="HW184" s="38"/>
      <c r="HX184" s="38"/>
      <c r="HY184" s="38"/>
      <c r="HZ184" s="38"/>
      <c r="IA184" s="38"/>
      <c r="IB184" s="38"/>
      <c r="IC184" s="38"/>
      <c r="ID184" s="38"/>
      <c r="IE184" s="38"/>
      <c r="IF184" s="38"/>
      <c r="IG184" s="38"/>
    </row>
    <row r="185" spans="1:241" s="39" customFormat="1" ht="12.75" x14ac:dyDescent="0.2">
      <c r="A185" s="33" t="s">
        <v>107</v>
      </c>
      <c r="B185" s="34" t="s">
        <v>4</v>
      </c>
      <c r="C185" s="43">
        <v>2317043</v>
      </c>
      <c r="D185" s="45"/>
      <c r="E185" s="44">
        <v>0</v>
      </c>
      <c r="F185" s="45"/>
      <c r="G185" s="43">
        <f t="shared" si="9"/>
        <v>2317043</v>
      </c>
      <c r="H185" s="43"/>
      <c r="I185" s="44">
        <v>2156895</v>
      </c>
      <c r="J185" s="43"/>
      <c r="K185" s="44">
        <f t="shared" si="8"/>
        <v>160148</v>
      </c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38"/>
      <c r="CH185" s="38"/>
      <c r="CI185" s="38"/>
      <c r="CJ185" s="38"/>
      <c r="CK185" s="38"/>
      <c r="CL185" s="38"/>
      <c r="CM185" s="38"/>
      <c r="CN185" s="38"/>
      <c r="CO185" s="38"/>
      <c r="CP185" s="38"/>
      <c r="CQ185" s="38"/>
      <c r="CR185" s="38"/>
      <c r="CS185" s="38"/>
      <c r="CT185" s="38"/>
      <c r="CU185" s="38"/>
      <c r="CV185" s="38"/>
      <c r="CW185" s="38"/>
      <c r="CX185" s="38"/>
      <c r="CY185" s="38"/>
      <c r="CZ185" s="38"/>
      <c r="DA185" s="38"/>
      <c r="DB185" s="38"/>
      <c r="DC185" s="38"/>
      <c r="DD185" s="38"/>
      <c r="DE185" s="38"/>
      <c r="DF185" s="38"/>
      <c r="DG185" s="38"/>
      <c r="DH185" s="38"/>
      <c r="DI185" s="38"/>
      <c r="DJ185" s="38"/>
      <c r="DK185" s="38"/>
      <c r="DL185" s="38"/>
      <c r="DM185" s="38"/>
      <c r="DN185" s="38"/>
      <c r="DO185" s="38"/>
      <c r="DP185" s="38"/>
      <c r="DQ185" s="38"/>
      <c r="DR185" s="38"/>
      <c r="DS185" s="38"/>
      <c r="DT185" s="38"/>
      <c r="DU185" s="38"/>
      <c r="DV185" s="38"/>
      <c r="DW185" s="38"/>
      <c r="DX185" s="38"/>
      <c r="DY185" s="38"/>
      <c r="DZ185" s="38"/>
      <c r="EA185" s="38"/>
      <c r="EB185" s="38"/>
      <c r="EC185" s="38"/>
      <c r="ED185" s="38"/>
      <c r="EE185" s="38"/>
      <c r="EF185" s="38"/>
      <c r="EG185" s="38"/>
      <c r="EH185" s="38"/>
      <c r="EI185" s="38"/>
      <c r="EJ185" s="38"/>
      <c r="EK185" s="38"/>
      <c r="EL185" s="38"/>
      <c r="EM185" s="38"/>
      <c r="EN185" s="38"/>
      <c r="EO185" s="38"/>
      <c r="EP185" s="38"/>
      <c r="EQ185" s="38"/>
      <c r="ER185" s="38"/>
      <c r="ES185" s="38"/>
      <c r="ET185" s="38"/>
      <c r="EU185" s="38"/>
      <c r="EV185" s="38"/>
      <c r="EW185" s="38"/>
      <c r="EX185" s="38"/>
      <c r="EY185" s="38"/>
      <c r="EZ185" s="38"/>
      <c r="FA185" s="38"/>
      <c r="FB185" s="38"/>
      <c r="FC185" s="38"/>
      <c r="FD185" s="38"/>
      <c r="FE185" s="38"/>
      <c r="FF185" s="38"/>
      <c r="FG185" s="38"/>
      <c r="FH185" s="38"/>
      <c r="FI185" s="38"/>
      <c r="FJ185" s="38"/>
      <c r="FK185" s="38"/>
      <c r="FL185" s="38"/>
      <c r="FM185" s="38"/>
      <c r="FN185" s="38"/>
      <c r="FO185" s="38"/>
      <c r="FP185" s="38"/>
      <c r="FQ185" s="38"/>
      <c r="FR185" s="38"/>
      <c r="FS185" s="38"/>
      <c r="FT185" s="38"/>
      <c r="FU185" s="38"/>
      <c r="FV185" s="38"/>
      <c r="FW185" s="38"/>
      <c r="FX185" s="38"/>
      <c r="FY185" s="38"/>
      <c r="FZ185" s="38"/>
      <c r="GA185" s="38"/>
      <c r="GB185" s="38"/>
      <c r="GC185" s="38"/>
      <c r="GD185" s="38"/>
      <c r="GE185" s="38"/>
      <c r="GF185" s="38"/>
      <c r="GG185" s="38"/>
      <c r="GH185" s="38"/>
      <c r="GI185" s="38"/>
      <c r="GJ185" s="38"/>
      <c r="GK185" s="38"/>
      <c r="GL185" s="38"/>
      <c r="GM185" s="38"/>
      <c r="GN185" s="38"/>
      <c r="GO185" s="38"/>
      <c r="GP185" s="38"/>
      <c r="GQ185" s="38"/>
      <c r="GR185" s="38"/>
      <c r="GS185" s="38"/>
      <c r="GT185" s="38"/>
      <c r="GU185" s="38"/>
      <c r="GV185" s="38"/>
      <c r="GW185" s="38"/>
      <c r="GX185" s="38"/>
      <c r="GY185" s="38"/>
      <c r="GZ185" s="38"/>
      <c r="HA185" s="38"/>
      <c r="HB185" s="38"/>
      <c r="HC185" s="38"/>
      <c r="HD185" s="38"/>
      <c r="HE185" s="38"/>
      <c r="HF185" s="38"/>
      <c r="HG185" s="38"/>
      <c r="HH185" s="38"/>
      <c r="HI185" s="38"/>
      <c r="HJ185" s="38"/>
      <c r="HK185" s="38"/>
      <c r="HL185" s="38"/>
      <c r="HM185" s="38"/>
      <c r="HN185" s="38"/>
      <c r="HO185" s="38"/>
      <c r="HP185" s="38"/>
      <c r="HQ185" s="38"/>
      <c r="HR185" s="38"/>
      <c r="HS185" s="38"/>
      <c r="HT185" s="38"/>
      <c r="HU185" s="38"/>
      <c r="HV185" s="38"/>
      <c r="HW185" s="38"/>
      <c r="HX185" s="38"/>
      <c r="HY185" s="38"/>
      <c r="HZ185" s="38"/>
      <c r="IA185" s="38"/>
      <c r="IB185" s="38"/>
      <c r="IC185" s="38"/>
      <c r="ID185" s="38"/>
      <c r="IE185" s="38"/>
      <c r="IF185" s="38"/>
      <c r="IG185" s="38"/>
    </row>
    <row r="186" spans="1:241" s="39" customFormat="1" ht="12.75" x14ac:dyDescent="0.2">
      <c r="A186" s="33" t="s">
        <v>108</v>
      </c>
      <c r="B186" s="34" t="s">
        <v>4</v>
      </c>
      <c r="C186" s="43">
        <v>808822</v>
      </c>
      <c r="D186" s="45"/>
      <c r="E186" s="44">
        <v>0</v>
      </c>
      <c r="F186" s="45"/>
      <c r="G186" s="43">
        <f t="shared" si="9"/>
        <v>808822</v>
      </c>
      <c r="H186" s="43"/>
      <c r="I186" s="44">
        <v>479403</v>
      </c>
      <c r="J186" s="43"/>
      <c r="K186" s="44">
        <f t="shared" si="8"/>
        <v>329419</v>
      </c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  <c r="CK186" s="38"/>
      <c r="CL186" s="38"/>
      <c r="CM186" s="38"/>
      <c r="CN186" s="38"/>
      <c r="CO186" s="38"/>
      <c r="CP186" s="38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  <c r="DB186" s="38"/>
      <c r="DC186" s="38"/>
      <c r="DD186" s="38"/>
      <c r="DE186" s="38"/>
      <c r="DF186" s="38"/>
      <c r="DG186" s="38"/>
      <c r="DH186" s="38"/>
      <c r="DI186" s="38"/>
      <c r="DJ186" s="38"/>
      <c r="DK186" s="38"/>
      <c r="DL186" s="38"/>
      <c r="DM186" s="38"/>
      <c r="DN186" s="38"/>
      <c r="DO186" s="38"/>
      <c r="DP186" s="38"/>
      <c r="DQ186" s="38"/>
      <c r="DR186" s="38"/>
      <c r="DS186" s="38"/>
      <c r="DT186" s="38"/>
      <c r="DU186" s="38"/>
      <c r="DV186" s="38"/>
      <c r="DW186" s="38"/>
      <c r="DX186" s="38"/>
      <c r="DY186" s="38"/>
      <c r="DZ186" s="38"/>
      <c r="EA186" s="38"/>
      <c r="EB186" s="38"/>
      <c r="EC186" s="38"/>
      <c r="ED186" s="38"/>
      <c r="EE186" s="38"/>
      <c r="EF186" s="38"/>
      <c r="EG186" s="38"/>
      <c r="EH186" s="38"/>
      <c r="EI186" s="38"/>
      <c r="EJ186" s="38"/>
      <c r="EK186" s="38"/>
      <c r="EL186" s="38"/>
      <c r="EM186" s="38"/>
      <c r="EN186" s="38"/>
      <c r="EO186" s="38"/>
      <c r="EP186" s="38"/>
      <c r="EQ186" s="38"/>
      <c r="ER186" s="38"/>
      <c r="ES186" s="38"/>
      <c r="ET186" s="38"/>
      <c r="EU186" s="38"/>
      <c r="EV186" s="38"/>
      <c r="EW186" s="38"/>
      <c r="EX186" s="38"/>
      <c r="EY186" s="38"/>
      <c r="EZ186" s="38"/>
      <c r="FA186" s="38"/>
      <c r="FB186" s="38"/>
      <c r="FC186" s="38"/>
      <c r="FD186" s="38"/>
      <c r="FE186" s="38"/>
      <c r="FF186" s="38"/>
      <c r="FG186" s="38"/>
      <c r="FH186" s="38"/>
      <c r="FI186" s="38"/>
      <c r="FJ186" s="38"/>
      <c r="FK186" s="38"/>
      <c r="FL186" s="38"/>
      <c r="FM186" s="38"/>
      <c r="FN186" s="38"/>
      <c r="FO186" s="38"/>
      <c r="FP186" s="38"/>
      <c r="FQ186" s="38"/>
      <c r="FR186" s="38"/>
      <c r="FS186" s="38"/>
      <c r="FT186" s="38"/>
      <c r="FU186" s="38"/>
      <c r="FV186" s="38"/>
      <c r="FW186" s="38"/>
      <c r="FX186" s="38"/>
      <c r="FY186" s="38"/>
      <c r="FZ186" s="38"/>
      <c r="GA186" s="38"/>
      <c r="GB186" s="38"/>
      <c r="GC186" s="38"/>
      <c r="GD186" s="38"/>
      <c r="GE186" s="38"/>
      <c r="GF186" s="38"/>
      <c r="GG186" s="38"/>
      <c r="GH186" s="38"/>
      <c r="GI186" s="38"/>
      <c r="GJ186" s="38"/>
      <c r="GK186" s="38"/>
      <c r="GL186" s="38"/>
      <c r="GM186" s="38"/>
      <c r="GN186" s="38"/>
      <c r="GO186" s="38"/>
      <c r="GP186" s="38"/>
      <c r="GQ186" s="38"/>
      <c r="GR186" s="38"/>
      <c r="GS186" s="38"/>
      <c r="GT186" s="38"/>
      <c r="GU186" s="38"/>
      <c r="GV186" s="38"/>
      <c r="GW186" s="38"/>
      <c r="GX186" s="38"/>
      <c r="GY186" s="38"/>
      <c r="GZ186" s="38"/>
      <c r="HA186" s="38"/>
      <c r="HB186" s="38"/>
      <c r="HC186" s="38"/>
      <c r="HD186" s="38"/>
      <c r="HE186" s="38"/>
      <c r="HF186" s="38"/>
      <c r="HG186" s="38"/>
      <c r="HH186" s="38"/>
      <c r="HI186" s="38"/>
      <c r="HJ186" s="38"/>
      <c r="HK186" s="38"/>
      <c r="HL186" s="38"/>
      <c r="HM186" s="38"/>
      <c r="HN186" s="38"/>
      <c r="HO186" s="38"/>
      <c r="HP186" s="38"/>
      <c r="HQ186" s="38"/>
      <c r="HR186" s="38"/>
      <c r="HS186" s="38"/>
      <c r="HT186" s="38"/>
      <c r="HU186" s="38"/>
      <c r="HV186" s="38"/>
      <c r="HW186" s="38"/>
      <c r="HX186" s="38"/>
      <c r="HY186" s="38"/>
      <c r="HZ186" s="38"/>
      <c r="IA186" s="38"/>
      <c r="IB186" s="38"/>
      <c r="IC186" s="38"/>
      <c r="ID186" s="38"/>
      <c r="IE186" s="38"/>
      <c r="IF186" s="38"/>
      <c r="IG186" s="38"/>
    </row>
    <row r="187" spans="1:241" s="39" customFormat="1" ht="12.75" x14ac:dyDescent="0.2">
      <c r="A187" s="33" t="s">
        <v>109</v>
      </c>
      <c r="B187" s="34" t="s">
        <v>4</v>
      </c>
      <c r="C187" s="43">
        <v>5099781</v>
      </c>
      <c r="D187" s="45"/>
      <c r="E187" s="44">
        <v>0</v>
      </c>
      <c r="F187" s="45"/>
      <c r="G187" s="43">
        <f t="shared" si="9"/>
        <v>5099781</v>
      </c>
      <c r="H187" s="43"/>
      <c r="I187" s="44">
        <v>4792784</v>
      </c>
      <c r="J187" s="43"/>
      <c r="K187" s="44">
        <f t="shared" si="8"/>
        <v>306997</v>
      </c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38"/>
      <c r="DA187" s="38"/>
      <c r="DB187" s="38"/>
      <c r="DC187" s="38"/>
      <c r="DD187" s="38"/>
      <c r="DE187" s="38"/>
      <c r="DF187" s="38"/>
      <c r="DG187" s="38"/>
      <c r="DH187" s="38"/>
      <c r="DI187" s="38"/>
      <c r="DJ187" s="38"/>
      <c r="DK187" s="38"/>
      <c r="DL187" s="38"/>
      <c r="DM187" s="38"/>
      <c r="DN187" s="38"/>
      <c r="DO187" s="38"/>
      <c r="DP187" s="38"/>
      <c r="DQ187" s="38"/>
      <c r="DR187" s="38"/>
      <c r="DS187" s="38"/>
      <c r="DT187" s="38"/>
      <c r="DU187" s="38"/>
      <c r="DV187" s="38"/>
      <c r="DW187" s="38"/>
      <c r="DX187" s="38"/>
      <c r="DY187" s="38"/>
      <c r="DZ187" s="38"/>
      <c r="EA187" s="38"/>
      <c r="EB187" s="38"/>
      <c r="EC187" s="38"/>
      <c r="ED187" s="38"/>
      <c r="EE187" s="38"/>
      <c r="EF187" s="38"/>
      <c r="EG187" s="38"/>
      <c r="EH187" s="38"/>
      <c r="EI187" s="38"/>
      <c r="EJ187" s="38"/>
      <c r="EK187" s="38"/>
      <c r="EL187" s="38"/>
      <c r="EM187" s="38"/>
      <c r="EN187" s="38"/>
      <c r="EO187" s="38"/>
      <c r="EP187" s="38"/>
      <c r="EQ187" s="38"/>
      <c r="ER187" s="38"/>
      <c r="ES187" s="38"/>
      <c r="ET187" s="38"/>
      <c r="EU187" s="38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  <c r="FH187" s="38"/>
      <c r="FI187" s="38"/>
      <c r="FJ187" s="38"/>
      <c r="FK187" s="38"/>
      <c r="FL187" s="38"/>
      <c r="FM187" s="38"/>
      <c r="FN187" s="38"/>
      <c r="FO187" s="38"/>
      <c r="FP187" s="38"/>
      <c r="FQ187" s="38"/>
      <c r="FR187" s="38"/>
      <c r="FS187" s="38"/>
      <c r="FT187" s="38"/>
      <c r="FU187" s="38"/>
      <c r="FV187" s="38"/>
      <c r="FW187" s="38"/>
      <c r="FX187" s="38"/>
      <c r="FY187" s="38"/>
      <c r="FZ187" s="38"/>
      <c r="GA187" s="38"/>
      <c r="GB187" s="38"/>
      <c r="GC187" s="38"/>
      <c r="GD187" s="38"/>
      <c r="GE187" s="38"/>
      <c r="GF187" s="38"/>
      <c r="GG187" s="38"/>
      <c r="GH187" s="38"/>
      <c r="GI187" s="38"/>
      <c r="GJ187" s="38"/>
      <c r="GK187" s="38"/>
      <c r="GL187" s="38"/>
      <c r="GM187" s="38"/>
      <c r="GN187" s="38"/>
      <c r="GO187" s="38"/>
      <c r="GP187" s="38"/>
      <c r="GQ187" s="38"/>
      <c r="GR187" s="38"/>
      <c r="GS187" s="38"/>
      <c r="GT187" s="38"/>
      <c r="GU187" s="38"/>
      <c r="GV187" s="38"/>
      <c r="GW187" s="38"/>
      <c r="GX187" s="38"/>
      <c r="GY187" s="38"/>
      <c r="GZ187" s="38"/>
      <c r="HA187" s="38"/>
      <c r="HB187" s="38"/>
      <c r="HC187" s="38"/>
      <c r="HD187" s="38"/>
      <c r="HE187" s="38"/>
      <c r="HF187" s="38"/>
      <c r="HG187" s="38"/>
      <c r="HH187" s="38"/>
      <c r="HI187" s="38"/>
      <c r="HJ187" s="38"/>
      <c r="HK187" s="38"/>
      <c r="HL187" s="38"/>
      <c r="HM187" s="38"/>
      <c r="HN187" s="38"/>
      <c r="HO187" s="38"/>
      <c r="HP187" s="38"/>
      <c r="HQ187" s="38"/>
      <c r="HR187" s="38"/>
      <c r="HS187" s="38"/>
      <c r="HT187" s="38"/>
      <c r="HU187" s="38"/>
      <c r="HV187" s="38"/>
      <c r="HW187" s="38"/>
      <c r="HX187" s="38"/>
      <c r="HY187" s="38"/>
      <c r="HZ187" s="38"/>
      <c r="IA187" s="38"/>
      <c r="IB187" s="38"/>
      <c r="IC187" s="38"/>
      <c r="ID187" s="38"/>
      <c r="IE187" s="38"/>
      <c r="IF187" s="38"/>
      <c r="IG187" s="38"/>
    </row>
    <row r="188" spans="1:241" s="39" customFormat="1" ht="12.75" x14ac:dyDescent="0.2">
      <c r="A188" s="33" t="s">
        <v>209</v>
      </c>
      <c r="B188" s="34"/>
      <c r="C188" s="43">
        <v>1399913</v>
      </c>
      <c r="D188" s="45"/>
      <c r="E188" s="44">
        <v>0</v>
      </c>
      <c r="F188" s="45"/>
      <c r="G188" s="43">
        <f t="shared" si="9"/>
        <v>1399913</v>
      </c>
      <c r="H188" s="43"/>
      <c r="I188" s="44">
        <v>200306</v>
      </c>
      <c r="J188" s="43"/>
      <c r="K188" s="44">
        <f t="shared" si="8"/>
        <v>1199607</v>
      </c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  <c r="EW188" s="38"/>
      <c r="EX188" s="38"/>
      <c r="EY188" s="38"/>
      <c r="EZ188" s="38"/>
      <c r="FA188" s="38"/>
      <c r="FB188" s="38"/>
      <c r="FC188" s="38"/>
      <c r="FD188" s="38"/>
      <c r="FE188" s="38"/>
      <c r="FF188" s="38"/>
      <c r="FG188" s="38"/>
      <c r="FH188" s="38"/>
      <c r="FI188" s="38"/>
      <c r="FJ188" s="38"/>
      <c r="FK188" s="38"/>
      <c r="FL188" s="38"/>
      <c r="FM188" s="38"/>
      <c r="FN188" s="38"/>
      <c r="FO188" s="38"/>
      <c r="FP188" s="38"/>
      <c r="FQ188" s="38"/>
      <c r="FR188" s="38"/>
      <c r="FS188" s="38"/>
      <c r="FT188" s="38"/>
      <c r="FU188" s="38"/>
      <c r="FV188" s="38"/>
      <c r="FW188" s="38"/>
      <c r="FX188" s="38"/>
      <c r="FY188" s="38"/>
      <c r="FZ188" s="38"/>
      <c r="GA188" s="38"/>
      <c r="GB188" s="38"/>
      <c r="GC188" s="38"/>
      <c r="GD188" s="38"/>
      <c r="GE188" s="38"/>
      <c r="GF188" s="38"/>
      <c r="GG188" s="38"/>
      <c r="GH188" s="38"/>
      <c r="GI188" s="38"/>
      <c r="GJ188" s="38"/>
      <c r="GK188" s="38"/>
      <c r="GL188" s="38"/>
      <c r="GM188" s="38"/>
      <c r="GN188" s="38"/>
      <c r="GO188" s="38"/>
      <c r="GP188" s="38"/>
      <c r="GQ188" s="38"/>
      <c r="GR188" s="38"/>
      <c r="GS188" s="38"/>
      <c r="GT188" s="38"/>
      <c r="GU188" s="38"/>
      <c r="GV188" s="38"/>
      <c r="GW188" s="38"/>
      <c r="GX188" s="38"/>
      <c r="GY188" s="38"/>
      <c r="GZ188" s="38"/>
      <c r="HA188" s="38"/>
      <c r="HB188" s="38"/>
      <c r="HC188" s="38"/>
      <c r="HD188" s="38"/>
      <c r="HE188" s="38"/>
      <c r="HF188" s="38"/>
      <c r="HG188" s="38"/>
      <c r="HH188" s="38"/>
      <c r="HI188" s="38"/>
      <c r="HJ188" s="38"/>
      <c r="HK188" s="38"/>
      <c r="HL188" s="38"/>
      <c r="HM188" s="38"/>
      <c r="HN188" s="38"/>
      <c r="HO188" s="38"/>
      <c r="HP188" s="38"/>
      <c r="HQ188" s="38"/>
      <c r="HR188" s="38"/>
      <c r="HS188" s="38"/>
      <c r="HT188" s="38"/>
      <c r="HU188" s="38"/>
      <c r="HV188" s="38"/>
      <c r="HW188" s="38"/>
      <c r="HX188" s="38"/>
      <c r="HY188" s="38"/>
      <c r="HZ188" s="38"/>
      <c r="IA188" s="38"/>
      <c r="IB188" s="38"/>
      <c r="IC188" s="38"/>
      <c r="ID188" s="38"/>
      <c r="IE188" s="38"/>
      <c r="IF188" s="38"/>
      <c r="IG188" s="38"/>
    </row>
    <row r="189" spans="1:241" s="39" customFormat="1" ht="12.75" x14ac:dyDescent="0.2">
      <c r="A189" s="33" t="s">
        <v>216</v>
      </c>
      <c r="B189" s="34"/>
      <c r="C189" s="43">
        <v>5380427</v>
      </c>
      <c r="D189" s="45"/>
      <c r="E189" s="44">
        <v>0</v>
      </c>
      <c r="F189" s="45"/>
      <c r="G189" s="43">
        <f t="shared" si="9"/>
        <v>5380427</v>
      </c>
      <c r="H189" s="43"/>
      <c r="I189" s="44">
        <v>401372</v>
      </c>
      <c r="J189" s="43"/>
      <c r="K189" s="44">
        <f t="shared" si="8"/>
        <v>4979055</v>
      </c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  <c r="DH189" s="38"/>
      <c r="DI189" s="38"/>
      <c r="DJ189" s="38"/>
      <c r="DK189" s="38"/>
      <c r="DL189" s="38"/>
      <c r="DM189" s="38"/>
      <c r="DN189" s="38"/>
      <c r="DO189" s="38"/>
      <c r="DP189" s="38"/>
      <c r="DQ189" s="38"/>
      <c r="DR189" s="38"/>
      <c r="DS189" s="38"/>
      <c r="DT189" s="38"/>
      <c r="DU189" s="38"/>
      <c r="DV189" s="38"/>
      <c r="DW189" s="38"/>
      <c r="DX189" s="38"/>
      <c r="DY189" s="38"/>
      <c r="DZ189" s="38"/>
      <c r="EA189" s="38"/>
      <c r="EB189" s="38"/>
      <c r="EC189" s="3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  <c r="EW189" s="38"/>
      <c r="EX189" s="38"/>
      <c r="EY189" s="38"/>
      <c r="EZ189" s="38"/>
      <c r="FA189" s="38"/>
      <c r="FB189" s="38"/>
      <c r="FC189" s="38"/>
      <c r="FD189" s="38"/>
      <c r="FE189" s="38"/>
      <c r="FF189" s="38"/>
      <c r="FG189" s="38"/>
      <c r="FH189" s="38"/>
      <c r="FI189" s="38"/>
      <c r="FJ189" s="38"/>
      <c r="FK189" s="38"/>
      <c r="FL189" s="38"/>
      <c r="FM189" s="38"/>
      <c r="FN189" s="38"/>
      <c r="FO189" s="38"/>
      <c r="FP189" s="38"/>
      <c r="FQ189" s="38"/>
      <c r="FR189" s="38"/>
      <c r="FS189" s="38"/>
      <c r="FT189" s="38"/>
      <c r="FU189" s="38"/>
      <c r="FV189" s="38"/>
      <c r="FW189" s="38"/>
      <c r="FX189" s="38"/>
      <c r="FY189" s="38"/>
      <c r="FZ189" s="38"/>
      <c r="GA189" s="38"/>
      <c r="GB189" s="38"/>
      <c r="GC189" s="38"/>
      <c r="GD189" s="38"/>
      <c r="GE189" s="38"/>
      <c r="GF189" s="38"/>
      <c r="GG189" s="38"/>
      <c r="GH189" s="38"/>
      <c r="GI189" s="38"/>
      <c r="GJ189" s="38"/>
      <c r="GK189" s="38"/>
      <c r="GL189" s="38"/>
      <c r="GM189" s="38"/>
      <c r="GN189" s="38"/>
      <c r="GO189" s="38"/>
      <c r="GP189" s="38"/>
      <c r="GQ189" s="38"/>
      <c r="GR189" s="38"/>
      <c r="GS189" s="38"/>
      <c r="GT189" s="38"/>
      <c r="GU189" s="38"/>
      <c r="GV189" s="38"/>
      <c r="GW189" s="38"/>
      <c r="GX189" s="38"/>
      <c r="GY189" s="38"/>
      <c r="GZ189" s="38"/>
      <c r="HA189" s="38"/>
      <c r="HB189" s="38"/>
      <c r="HC189" s="38"/>
      <c r="HD189" s="38"/>
      <c r="HE189" s="38"/>
      <c r="HF189" s="38"/>
      <c r="HG189" s="38"/>
      <c r="HH189" s="38"/>
      <c r="HI189" s="38"/>
      <c r="HJ189" s="38"/>
      <c r="HK189" s="38"/>
      <c r="HL189" s="38"/>
      <c r="HM189" s="38"/>
      <c r="HN189" s="38"/>
      <c r="HO189" s="38"/>
      <c r="HP189" s="38"/>
      <c r="HQ189" s="38"/>
      <c r="HR189" s="38"/>
      <c r="HS189" s="38"/>
      <c r="HT189" s="38"/>
      <c r="HU189" s="38"/>
      <c r="HV189" s="38"/>
      <c r="HW189" s="38"/>
      <c r="HX189" s="38"/>
      <c r="HY189" s="38"/>
      <c r="HZ189" s="38"/>
      <c r="IA189" s="38"/>
      <c r="IB189" s="38"/>
      <c r="IC189" s="38"/>
      <c r="ID189" s="38"/>
      <c r="IE189" s="38"/>
      <c r="IF189" s="38"/>
      <c r="IG189" s="38"/>
    </row>
    <row r="190" spans="1:241" s="39" customFormat="1" ht="12.75" x14ac:dyDescent="0.2">
      <c r="A190" s="33" t="s">
        <v>217</v>
      </c>
      <c r="B190" s="34"/>
      <c r="C190" s="43">
        <v>12424090</v>
      </c>
      <c r="D190" s="45"/>
      <c r="E190" s="44">
        <v>0</v>
      </c>
      <c r="F190" s="45"/>
      <c r="G190" s="43">
        <f t="shared" si="9"/>
        <v>12424090</v>
      </c>
      <c r="H190" s="43"/>
      <c r="I190" s="44">
        <v>1242409</v>
      </c>
      <c r="J190" s="43"/>
      <c r="K190" s="44">
        <f t="shared" si="8"/>
        <v>11181681</v>
      </c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  <c r="DH190" s="38"/>
      <c r="DI190" s="38"/>
      <c r="DJ190" s="38"/>
      <c r="DK190" s="38"/>
      <c r="DL190" s="38"/>
      <c r="DM190" s="38"/>
      <c r="DN190" s="38"/>
      <c r="DO190" s="38"/>
      <c r="DP190" s="38"/>
      <c r="DQ190" s="38"/>
      <c r="DR190" s="38"/>
      <c r="DS190" s="38"/>
      <c r="DT190" s="38"/>
      <c r="DU190" s="38"/>
      <c r="DV190" s="38"/>
      <c r="DW190" s="38"/>
      <c r="DX190" s="38"/>
      <c r="DY190" s="38"/>
      <c r="DZ190" s="38"/>
      <c r="EA190" s="38"/>
      <c r="EB190" s="38"/>
      <c r="EC190" s="3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38"/>
      <c r="EW190" s="38"/>
      <c r="EX190" s="38"/>
      <c r="EY190" s="38"/>
      <c r="EZ190" s="38"/>
      <c r="FA190" s="38"/>
      <c r="FB190" s="38"/>
      <c r="FC190" s="38"/>
      <c r="FD190" s="38"/>
      <c r="FE190" s="38"/>
      <c r="FF190" s="38"/>
      <c r="FG190" s="38"/>
      <c r="FH190" s="38"/>
      <c r="FI190" s="38"/>
      <c r="FJ190" s="38"/>
      <c r="FK190" s="38"/>
      <c r="FL190" s="38"/>
      <c r="FM190" s="38"/>
      <c r="FN190" s="38"/>
      <c r="FO190" s="38"/>
      <c r="FP190" s="38"/>
      <c r="FQ190" s="38"/>
      <c r="FR190" s="38"/>
      <c r="FS190" s="38"/>
      <c r="FT190" s="38"/>
      <c r="FU190" s="38"/>
      <c r="FV190" s="38"/>
      <c r="FW190" s="38"/>
      <c r="FX190" s="38"/>
      <c r="FY190" s="38"/>
      <c r="FZ190" s="38"/>
      <c r="GA190" s="38"/>
      <c r="GB190" s="38"/>
      <c r="GC190" s="38"/>
      <c r="GD190" s="38"/>
      <c r="GE190" s="38"/>
      <c r="GF190" s="38"/>
      <c r="GG190" s="38"/>
      <c r="GH190" s="38"/>
      <c r="GI190" s="38"/>
      <c r="GJ190" s="38"/>
      <c r="GK190" s="38"/>
      <c r="GL190" s="38"/>
      <c r="GM190" s="38"/>
      <c r="GN190" s="38"/>
      <c r="GO190" s="38"/>
      <c r="GP190" s="38"/>
      <c r="GQ190" s="38"/>
      <c r="GR190" s="38"/>
      <c r="GS190" s="38"/>
      <c r="GT190" s="38"/>
      <c r="GU190" s="38"/>
      <c r="GV190" s="38"/>
      <c r="GW190" s="38"/>
      <c r="GX190" s="38"/>
      <c r="GY190" s="38"/>
      <c r="GZ190" s="38"/>
      <c r="HA190" s="38"/>
      <c r="HB190" s="38"/>
      <c r="HC190" s="38"/>
      <c r="HD190" s="38"/>
      <c r="HE190" s="38"/>
      <c r="HF190" s="38"/>
      <c r="HG190" s="38"/>
      <c r="HH190" s="38"/>
      <c r="HI190" s="38"/>
      <c r="HJ190" s="38"/>
      <c r="HK190" s="38"/>
      <c r="HL190" s="38"/>
      <c r="HM190" s="38"/>
      <c r="HN190" s="38"/>
      <c r="HO190" s="38"/>
      <c r="HP190" s="38"/>
      <c r="HQ190" s="38"/>
      <c r="HR190" s="38"/>
      <c r="HS190" s="38"/>
      <c r="HT190" s="38"/>
      <c r="HU190" s="38"/>
      <c r="HV190" s="38"/>
      <c r="HW190" s="38"/>
      <c r="HX190" s="38"/>
      <c r="HY190" s="38"/>
      <c r="HZ190" s="38"/>
      <c r="IA190" s="38"/>
      <c r="IB190" s="38"/>
      <c r="IC190" s="38"/>
      <c r="ID190" s="38"/>
      <c r="IE190" s="38"/>
      <c r="IF190" s="38"/>
      <c r="IG190" s="38"/>
    </row>
    <row r="191" spans="1:241" s="39" customFormat="1" ht="12.75" x14ac:dyDescent="0.2">
      <c r="A191" s="33" t="s">
        <v>110</v>
      </c>
      <c r="B191" s="34" t="s">
        <v>4</v>
      </c>
      <c r="C191" s="43">
        <v>2584235</v>
      </c>
      <c r="D191" s="45"/>
      <c r="E191" s="44">
        <v>0</v>
      </c>
      <c r="F191" s="45"/>
      <c r="G191" s="43">
        <f t="shared" si="9"/>
        <v>2584235</v>
      </c>
      <c r="H191" s="43"/>
      <c r="I191" s="44">
        <v>2232785</v>
      </c>
      <c r="J191" s="43"/>
      <c r="K191" s="44">
        <f t="shared" si="8"/>
        <v>351450</v>
      </c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  <c r="EW191" s="38"/>
      <c r="EX191" s="38"/>
      <c r="EY191" s="38"/>
      <c r="EZ191" s="38"/>
      <c r="FA191" s="38"/>
      <c r="FB191" s="38"/>
      <c r="FC191" s="38"/>
      <c r="FD191" s="38"/>
      <c r="FE191" s="38"/>
      <c r="FF191" s="38"/>
      <c r="FG191" s="38"/>
      <c r="FH191" s="38"/>
      <c r="FI191" s="38"/>
      <c r="FJ191" s="38"/>
      <c r="FK191" s="38"/>
      <c r="FL191" s="38"/>
      <c r="FM191" s="38"/>
      <c r="FN191" s="38"/>
      <c r="FO191" s="38"/>
      <c r="FP191" s="38"/>
      <c r="FQ191" s="38"/>
      <c r="FR191" s="38"/>
      <c r="FS191" s="38"/>
      <c r="FT191" s="38"/>
      <c r="FU191" s="38"/>
      <c r="FV191" s="38"/>
      <c r="FW191" s="38"/>
      <c r="FX191" s="38"/>
      <c r="FY191" s="38"/>
      <c r="FZ191" s="38"/>
      <c r="GA191" s="38"/>
      <c r="GB191" s="38"/>
      <c r="GC191" s="38"/>
      <c r="GD191" s="38"/>
      <c r="GE191" s="38"/>
      <c r="GF191" s="38"/>
      <c r="GG191" s="38"/>
      <c r="GH191" s="38"/>
      <c r="GI191" s="38"/>
      <c r="GJ191" s="38"/>
      <c r="GK191" s="38"/>
      <c r="GL191" s="38"/>
      <c r="GM191" s="38"/>
      <c r="GN191" s="38"/>
      <c r="GO191" s="38"/>
      <c r="GP191" s="38"/>
      <c r="GQ191" s="38"/>
      <c r="GR191" s="38"/>
      <c r="GS191" s="38"/>
      <c r="GT191" s="38"/>
      <c r="GU191" s="38"/>
      <c r="GV191" s="38"/>
      <c r="GW191" s="38"/>
      <c r="GX191" s="38"/>
      <c r="GY191" s="38"/>
      <c r="GZ191" s="38"/>
      <c r="HA191" s="38"/>
      <c r="HB191" s="38"/>
      <c r="HC191" s="38"/>
      <c r="HD191" s="38"/>
      <c r="HE191" s="38"/>
      <c r="HF191" s="38"/>
      <c r="HG191" s="38"/>
      <c r="HH191" s="38"/>
      <c r="HI191" s="38"/>
      <c r="HJ191" s="38"/>
      <c r="HK191" s="38"/>
      <c r="HL191" s="38"/>
      <c r="HM191" s="38"/>
      <c r="HN191" s="38"/>
      <c r="HO191" s="38"/>
      <c r="HP191" s="38"/>
      <c r="HQ191" s="38"/>
      <c r="HR191" s="38"/>
      <c r="HS191" s="38"/>
      <c r="HT191" s="38"/>
      <c r="HU191" s="38"/>
      <c r="HV191" s="38"/>
      <c r="HW191" s="38"/>
      <c r="HX191" s="38"/>
      <c r="HY191" s="38"/>
      <c r="HZ191" s="38"/>
      <c r="IA191" s="38"/>
      <c r="IB191" s="38"/>
      <c r="IC191" s="38"/>
      <c r="ID191" s="38"/>
      <c r="IE191" s="38"/>
      <c r="IF191" s="38"/>
      <c r="IG191" s="38"/>
    </row>
    <row r="192" spans="1:241" s="39" customFormat="1" ht="12.75" x14ac:dyDescent="0.2">
      <c r="A192" s="33" t="s">
        <v>111</v>
      </c>
      <c r="B192" s="34" t="s">
        <v>4</v>
      </c>
      <c r="C192" s="43">
        <v>752198</v>
      </c>
      <c r="D192" s="45"/>
      <c r="E192" s="44">
        <v>0</v>
      </c>
      <c r="F192" s="45"/>
      <c r="G192" s="43">
        <f t="shared" si="9"/>
        <v>752198</v>
      </c>
      <c r="H192" s="43"/>
      <c r="I192" s="44">
        <v>495735</v>
      </c>
      <c r="J192" s="43"/>
      <c r="K192" s="44">
        <f t="shared" si="8"/>
        <v>256463</v>
      </c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  <c r="EW192" s="38"/>
      <c r="EX192" s="38"/>
      <c r="EY192" s="38"/>
      <c r="EZ192" s="38"/>
      <c r="FA192" s="38"/>
      <c r="FB192" s="38"/>
      <c r="FC192" s="38"/>
      <c r="FD192" s="38"/>
      <c r="FE192" s="38"/>
      <c r="FF192" s="38"/>
      <c r="FG192" s="38"/>
      <c r="FH192" s="38"/>
      <c r="FI192" s="38"/>
      <c r="FJ192" s="38"/>
      <c r="FK192" s="38"/>
      <c r="FL192" s="38"/>
      <c r="FM192" s="38"/>
      <c r="FN192" s="38"/>
      <c r="FO192" s="38"/>
      <c r="FP192" s="38"/>
      <c r="FQ192" s="38"/>
      <c r="FR192" s="38"/>
      <c r="FS192" s="38"/>
      <c r="FT192" s="38"/>
      <c r="FU192" s="38"/>
      <c r="FV192" s="38"/>
      <c r="FW192" s="38"/>
      <c r="FX192" s="38"/>
      <c r="FY192" s="38"/>
      <c r="FZ192" s="38"/>
      <c r="GA192" s="38"/>
      <c r="GB192" s="38"/>
      <c r="GC192" s="38"/>
      <c r="GD192" s="38"/>
      <c r="GE192" s="38"/>
      <c r="GF192" s="38"/>
      <c r="GG192" s="38"/>
      <c r="GH192" s="38"/>
      <c r="GI192" s="38"/>
      <c r="GJ192" s="38"/>
      <c r="GK192" s="38"/>
      <c r="GL192" s="38"/>
      <c r="GM192" s="38"/>
      <c r="GN192" s="38"/>
      <c r="GO192" s="38"/>
      <c r="GP192" s="38"/>
      <c r="GQ192" s="38"/>
      <c r="GR192" s="38"/>
      <c r="GS192" s="38"/>
      <c r="GT192" s="38"/>
      <c r="GU192" s="38"/>
      <c r="GV192" s="38"/>
      <c r="GW192" s="38"/>
      <c r="GX192" s="38"/>
      <c r="GY192" s="38"/>
      <c r="GZ192" s="38"/>
      <c r="HA192" s="38"/>
      <c r="HB192" s="38"/>
      <c r="HC192" s="38"/>
      <c r="HD192" s="38"/>
      <c r="HE192" s="38"/>
      <c r="HF192" s="38"/>
      <c r="HG192" s="38"/>
      <c r="HH192" s="38"/>
      <c r="HI192" s="38"/>
      <c r="HJ192" s="38"/>
      <c r="HK192" s="38"/>
      <c r="HL192" s="38"/>
      <c r="HM192" s="38"/>
      <c r="HN192" s="38"/>
      <c r="HO192" s="38"/>
      <c r="HP192" s="38"/>
      <c r="HQ192" s="38"/>
      <c r="HR192" s="38"/>
      <c r="HS192" s="38"/>
      <c r="HT192" s="38"/>
      <c r="HU192" s="38"/>
      <c r="HV192" s="38"/>
      <c r="HW192" s="38"/>
      <c r="HX192" s="38"/>
      <c r="HY192" s="38"/>
      <c r="HZ192" s="38"/>
      <c r="IA192" s="38"/>
      <c r="IB192" s="38"/>
      <c r="IC192" s="38"/>
      <c r="ID192" s="38"/>
      <c r="IE192" s="38"/>
      <c r="IF192" s="38"/>
      <c r="IG192" s="38"/>
    </row>
    <row r="193" spans="1:241" s="39" customFormat="1" ht="12.75" x14ac:dyDescent="0.2">
      <c r="A193" s="33" t="s">
        <v>112</v>
      </c>
      <c r="B193" s="34" t="s">
        <v>4</v>
      </c>
      <c r="C193" s="43">
        <v>597826</v>
      </c>
      <c r="D193" s="45"/>
      <c r="E193" s="44">
        <v>0</v>
      </c>
      <c r="F193" s="45"/>
      <c r="G193" s="43">
        <f t="shared" si="9"/>
        <v>597826</v>
      </c>
      <c r="H193" s="43"/>
      <c r="I193" s="44">
        <v>299695</v>
      </c>
      <c r="J193" s="43"/>
      <c r="K193" s="44">
        <f t="shared" si="8"/>
        <v>298131</v>
      </c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  <c r="EW193" s="38"/>
      <c r="EX193" s="38"/>
      <c r="EY193" s="38"/>
      <c r="EZ193" s="38"/>
      <c r="FA193" s="38"/>
      <c r="FB193" s="38"/>
      <c r="FC193" s="38"/>
      <c r="FD193" s="38"/>
      <c r="FE193" s="38"/>
      <c r="FF193" s="38"/>
      <c r="FG193" s="38"/>
      <c r="FH193" s="38"/>
      <c r="FI193" s="38"/>
      <c r="FJ193" s="38"/>
      <c r="FK193" s="38"/>
      <c r="FL193" s="38"/>
      <c r="FM193" s="38"/>
      <c r="FN193" s="38"/>
      <c r="FO193" s="38"/>
      <c r="FP193" s="38"/>
      <c r="FQ193" s="38"/>
      <c r="FR193" s="38"/>
      <c r="FS193" s="38"/>
      <c r="FT193" s="38"/>
      <c r="FU193" s="38"/>
      <c r="FV193" s="38"/>
      <c r="FW193" s="38"/>
      <c r="FX193" s="38"/>
      <c r="FY193" s="38"/>
      <c r="FZ193" s="38"/>
      <c r="GA193" s="38"/>
      <c r="GB193" s="38"/>
      <c r="GC193" s="38"/>
      <c r="GD193" s="38"/>
      <c r="GE193" s="38"/>
      <c r="GF193" s="38"/>
      <c r="GG193" s="38"/>
      <c r="GH193" s="38"/>
      <c r="GI193" s="38"/>
      <c r="GJ193" s="38"/>
      <c r="GK193" s="38"/>
      <c r="GL193" s="38"/>
      <c r="GM193" s="38"/>
      <c r="GN193" s="38"/>
      <c r="GO193" s="38"/>
      <c r="GP193" s="38"/>
      <c r="GQ193" s="38"/>
      <c r="GR193" s="38"/>
      <c r="GS193" s="38"/>
      <c r="GT193" s="38"/>
      <c r="GU193" s="38"/>
      <c r="GV193" s="38"/>
      <c r="GW193" s="38"/>
      <c r="GX193" s="38"/>
      <c r="GY193" s="38"/>
      <c r="GZ193" s="38"/>
      <c r="HA193" s="38"/>
      <c r="HB193" s="38"/>
      <c r="HC193" s="38"/>
      <c r="HD193" s="38"/>
      <c r="HE193" s="38"/>
      <c r="HF193" s="38"/>
      <c r="HG193" s="38"/>
      <c r="HH193" s="38"/>
      <c r="HI193" s="38"/>
      <c r="HJ193" s="38"/>
      <c r="HK193" s="38"/>
      <c r="HL193" s="38"/>
      <c r="HM193" s="38"/>
      <c r="HN193" s="38"/>
      <c r="HO193" s="38"/>
      <c r="HP193" s="38"/>
      <c r="HQ193" s="38"/>
      <c r="HR193" s="38"/>
      <c r="HS193" s="38"/>
      <c r="HT193" s="38"/>
      <c r="HU193" s="38"/>
      <c r="HV193" s="38"/>
      <c r="HW193" s="38"/>
      <c r="HX193" s="38"/>
      <c r="HY193" s="38"/>
      <c r="HZ193" s="38"/>
      <c r="IA193" s="38"/>
      <c r="IB193" s="38"/>
      <c r="IC193" s="38"/>
      <c r="ID193" s="38"/>
      <c r="IE193" s="38"/>
      <c r="IF193" s="38"/>
      <c r="IG193" s="38"/>
    </row>
    <row r="194" spans="1:241" s="39" customFormat="1" ht="12.75" x14ac:dyDescent="0.2">
      <c r="A194" s="33" t="s">
        <v>113</v>
      </c>
      <c r="B194" s="34" t="s">
        <v>4</v>
      </c>
      <c r="C194" s="43">
        <v>114453</v>
      </c>
      <c r="D194" s="45"/>
      <c r="E194" s="44">
        <v>0</v>
      </c>
      <c r="F194" s="45"/>
      <c r="G194" s="43">
        <f t="shared" si="9"/>
        <v>114453</v>
      </c>
      <c r="H194" s="43"/>
      <c r="I194" s="44">
        <v>114453</v>
      </c>
      <c r="J194" s="43"/>
      <c r="K194" s="44">
        <f t="shared" si="8"/>
        <v>0</v>
      </c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  <c r="FH194" s="38"/>
      <c r="FI194" s="38"/>
      <c r="FJ194" s="38"/>
      <c r="FK194" s="38"/>
      <c r="FL194" s="38"/>
      <c r="FM194" s="38"/>
      <c r="FN194" s="38"/>
      <c r="FO194" s="38"/>
      <c r="FP194" s="38"/>
      <c r="FQ194" s="38"/>
      <c r="FR194" s="38"/>
      <c r="FS194" s="38"/>
      <c r="FT194" s="38"/>
      <c r="FU194" s="38"/>
      <c r="FV194" s="38"/>
      <c r="FW194" s="38"/>
      <c r="FX194" s="38"/>
      <c r="FY194" s="38"/>
      <c r="FZ194" s="38"/>
      <c r="GA194" s="38"/>
      <c r="GB194" s="38"/>
      <c r="GC194" s="38"/>
      <c r="GD194" s="38"/>
      <c r="GE194" s="38"/>
      <c r="GF194" s="38"/>
      <c r="GG194" s="38"/>
      <c r="GH194" s="38"/>
      <c r="GI194" s="38"/>
      <c r="GJ194" s="38"/>
      <c r="GK194" s="38"/>
      <c r="GL194" s="38"/>
      <c r="GM194" s="38"/>
      <c r="GN194" s="38"/>
      <c r="GO194" s="38"/>
      <c r="GP194" s="38"/>
      <c r="GQ194" s="38"/>
      <c r="GR194" s="38"/>
      <c r="GS194" s="38"/>
      <c r="GT194" s="38"/>
      <c r="GU194" s="38"/>
      <c r="GV194" s="38"/>
      <c r="GW194" s="38"/>
      <c r="GX194" s="38"/>
      <c r="GY194" s="38"/>
      <c r="GZ194" s="38"/>
      <c r="HA194" s="38"/>
      <c r="HB194" s="38"/>
      <c r="HC194" s="38"/>
      <c r="HD194" s="38"/>
      <c r="HE194" s="38"/>
      <c r="HF194" s="38"/>
      <c r="HG194" s="38"/>
      <c r="HH194" s="38"/>
      <c r="HI194" s="38"/>
      <c r="HJ194" s="38"/>
      <c r="HK194" s="38"/>
      <c r="HL194" s="38"/>
      <c r="HM194" s="38"/>
      <c r="HN194" s="38"/>
      <c r="HO194" s="38"/>
      <c r="HP194" s="38"/>
      <c r="HQ194" s="38"/>
      <c r="HR194" s="38"/>
      <c r="HS194" s="38"/>
      <c r="HT194" s="38"/>
      <c r="HU194" s="38"/>
      <c r="HV194" s="38"/>
      <c r="HW194" s="38"/>
      <c r="HX194" s="38"/>
      <c r="HY194" s="38"/>
      <c r="HZ194" s="38"/>
      <c r="IA194" s="38"/>
      <c r="IB194" s="38"/>
      <c r="IC194" s="38"/>
      <c r="ID194" s="38"/>
      <c r="IE194" s="38"/>
      <c r="IF194" s="38"/>
      <c r="IG194" s="38"/>
    </row>
    <row r="195" spans="1:241" s="39" customFormat="1" ht="12.75" x14ac:dyDescent="0.2">
      <c r="A195" s="33" t="s">
        <v>202</v>
      </c>
      <c r="B195" s="34" t="s">
        <v>4</v>
      </c>
      <c r="C195" s="43">
        <v>17688713</v>
      </c>
      <c r="D195" s="45"/>
      <c r="E195" s="44">
        <v>0</v>
      </c>
      <c r="F195" s="45"/>
      <c r="G195" s="43">
        <f t="shared" si="9"/>
        <v>17688713</v>
      </c>
      <c r="H195" s="43"/>
      <c r="I195" s="44">
        <v>3799807</v>
      </c>
      <c r="J195" s="43"/>
      <c r="K195" s="44">
        <f t="shared" si="8"/>
        <v>13888906</v>
      </c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  <c r="EW195" s="38"/>
      <c r="EX195" s="38"/>
      <c r="EY195" s="38"/>
      <c r="EZ195" s="38"/>
      <c r="FA195" s="38"/>
      <c r="FB195" s="38"/>
      <c r="FC195" s="38"/>
      <c r="FD195" s="38"/>
      <c r="FE195" s="38"/>
      <c r="FF195" s="38"/>
      <c r="FG195" s="38"/>
      <c r="FH195" s="38"/>
      <c r="FI195" s="38"/>
      <c r="FJ195" s="38"/>
      <c r="FK195" s="38"/>
      <c r="FL195" s="38"/>
      <c r="FM195" s="38"/>
      <c r="FN195" s="38"/>
      <c r="FO195" s="38"/>
      <c r="FP195" s="38"/>
      <c r="FQ195" s="38"/>
      <c r="FR195" s="38"/>
      <c r="FS195" s="38"/>
      <c r="FT195" s="38"/>
      <c r="FU195" s="38"/>
      <c r="FV195" s="38"/>
      <c r="FW195" s="38"/>
      <c r="FX195" s="38"/>
      <c r="FY195" s="38"/>
      <c r="FZ195" s="38"/>
      <c r="GA195" s="38"/>
      <c r="GB195" s="38"/>
      <c r="GC195" s="38"/>
      <c r="GD195" s="38"/>
      <c r="GE195" s="38"/>
      <c r="GF195" s="38"/>
      <c r="GG195" s="38"/>
      <c r="GH195" s="38"/>
      <c r="GI195" s="38"/>
      <c r="GJ195" s="38"/>
      <c r="GK195" s="38"/>
      <c r="GL195" s="38"/>
      <c r="GM195" s="38"/>
      <c r="GN195" s="38"/>
      <c r="GO195" s="38"/>
      <c r="GP195" s="38"/>
      <c r="GQ195" s="38"/>
      <c r="GR195" s="38"/>
      <c r="GS195" s="38"/>
      <c r="GT195" s="38"/>
      <c r="GU195" s="38"/>
      <c r="GV195" s="38"/>
      <c r="GW195" s="38"/>
      <c r="GX195" s="38"/>
      <c r="GY195" s="38"/>
      <c r="GZ195" s="38"/>
      <c r="HA195" s="38"/>
      <c r="HB195" s="38"/>
      <c r="HC195" s="38"/>
      <c r="HD195" s="38"/>
      <c r="HE195" s="38"/>
      <c r="HF195" s="38"/>
      <c r="HG195" s="38"/>
      <c r="HH195" s="38"/>
      <c r="HI195" s="38"/>
      <c r="HJ195" s="38"/>
      <c r="HK195" s="38"/>
      <c r="HL195" s="38"/>
      <c r="HM195" s="38"/>
      <c r="HN195" s="38"/>
      <c r="HO195" s="38"/>
      <c r="HP195" s="38"/>
      <c r="HQ195" s="38"/>
      <c r="HR195" s="38"/>
      <c r="HS195" s="38"/>
      <c r="HT195" s="38"/>
      <c r="HU195" s="38"/>
      <c r="HV195" s="38"/>
      <c r="HW195" s="38"/>
      <c r="HX195" s="38"/>
      <c r="HY195" s="38"/>
      <c r="HZ195" s="38"/>
      <c r="IA195" s="38"/>
      <c r="IB195" s="38"/>
      <c r="IC195" s="38"/>
      <c r="ID195" s="38"/>
      <c r="IE195" s="38"/>
      <c r="IF195" s="38"/>
      <c r="IG195" s="38"/>
    </row>
    <row r="196" spans="1:241" s="39" customFormat="1" ht="12.75" x14ac:dyDescent="0.2">
      <c r="A196" s="33" t="s">
        <v>203</v>
      </c>
      <c r="B196" s="34" t="s">
        <v>4</v>
      </c>
      <c r="C196" s="43">
        <v>17861547</v>
      </c>
      <c r="D196" s="45"/>
      <c r="E196" s="44">
        <v>0</v>
      </c>
      <c r="F196" s="45"/>
      <c r="G196" s="43">
        <f t="shared" si="9"/>
        <v>17861547</v>
      </c>
      <c r="H196" s="43"/>
      <c r="I196" s="44">
        <v>4839466</v>
      </c>
      <c r="J196" s="43"/>
      <c r="K196" s="44">
        <f t="shared" si="8"/>
        <v>13022081</v>
      </c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38"/>
      <c r="DI196" s="38"/>
      <c r="DJ196" s="38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  <c r="EW196" s="38"/>
      <c r="EX196" s="38"/>
      <c r="EY196" s="38"/>
      <c r="EZ196" s="38"/>
      <c r="FA196" s="38"/>
      <c r="FB196" s="38"/>
      <c r="FC196" s="38"/>
      <c r="FD196" s="38"/>
      <c r="FE196" s="38"/>
      <c r="FF196" s="38"/>
      <c r="FG196" s="38"/>
      <c r="FH196" s="38"/>
      <c r="FI196" s="38"/>
      <c r="FJ196" s="38"/>
      <c r="FK196" s="38"/>
      <c r="FL196" s="38"/>
      <c r="FM196" s="38"/>
      <c r="FN196" s="38"/>
      <c r="FO196" s="38"/>
      <c r="FP196" s="38"/>
      <c r="FQ196" s="38"/>
      <c r="FR196" s="38"/>
      <c r="FS196" s="38"/>
      <c r="FT196" s="38"/>
      <c r="FU196" s="38"/>
      <c r="FV196" s="38"/>
      <c r="FW196" s="38"/>
      <c r="FX196" s="38"/>
      <c r="FY196" s="38"/>
      <c r="FZ196" s="38"/>
      <c r="GA196" s="38"/>
      <c r="GB196" s="38"/>
      <c r="GC196" s="38"/>
      <c r="GD196" s="38"/>
      <c r="GE196" s="38"/>
      <c r="GF196" s="38"/>
      <c r="GG196" s="38"/>
      <c r="GH196" s="38"/>
      <c r="GI196" s="38"/>
      <c r="GJ196" s="38"/>
      <c r="GK196" s="38"/>
      <c r="GL196" s="38"/>
      <c r="GM196" s="38"/>
      <c r="GN196" s="38"/>
      <c r="GO196" s="38"/>
      <c r="GP196" s="38"/>
      <c r="GQ196" s="38"/>
      <c r="GR196" s="38"/>
      <c r="GS196" s="38"/>
      <c r="GT196" s="38"/>
      <c r="GU196" s="38"/>
      <c r="GV196" s="38"/>
      <c r="GW196" s="38"/>
      <c r="GX196" s="38"/>
      <c r="GY196" s="38"/>
      <c r="GZ196" s="38"/>
      <c r="HA196" s="38"/>
      <c r="HB196" s="38"/>
      <c r="HC196" s="38"/>
      <c r="HD196" s="38"/>
      <c r="HE196" s="38"/>
      <c r="HF196" s="38"/>
      <c r="HG196" s="38"/>
      <c r="HH196" s="38"/>
      <c r="HI196" s="38"/>
      <c r="HJ196" s="38"/>
      <c r="HK196" s="38"/>
      <c r="HL196" s="38"/>
      <c r="HM196" s="38"/>
      <c r="HN196" s="38"/>
      <c r="HO196" s="38"/>
      <c r="HP196" s="38"/>
      <c r="HQ196" s="38"/>
      <c r="HR196" s="38"/>
      <c r="HS196" s="38"/>
      <c r="HT196" s="38"/>
      <c r="HU196" s="38"/>
      <c r="HV196" s="38"/>
      <c r="HW196" s="38"/>
      <c r="HX196" s="38"/>
      <c r="HY196" s="38"/>
      <c r="HZ196" s="38"/>
      <c r="IA196" s="38"/>
      <c r="IB196" s="38"/>
      <c r="IC196" s="38"/>
      <c r="ID196" s="38"/>
      <c r="IE196" s="38"/>
      <c r="IF196" s="38"/>
      <c r="IG196" s="38"/>
    </row>
    <row r="197" spans="1:241" s="39" customFormat="1" ht="12.75" x14ac:dyDescent="0.2">
      <c r="A197" s="33" t="s">
        <v>114</v>
      </c>
      <c r="B197" s="34" t="s">
        <v>4</v>
      </c>
      <c r="C197" s="43">
        <v>602443</v>
      </c>
      <c r="D197" s="45"/>
      <c r="E197" s="44">
        <v>0</v>
      </c>
      <c r="F197" s="45"/>
      <c r="G197" s="43">
        <f t="shared" si="9"/>
        <v>602443</v>
      </c>
      <c r="H197" s="43"/>
      <c r="I197" s="44">
        <v>305764</v>
      </c>
      <c r="J197" s="43"/>
      <c r="K197" s="44">
        <f t="shared" si="8"/>
        <v>296679</v>
      </c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  <c r="DH197" s="38"/>
      <c r="DI197" s="38"/>
      <c r="DJ197" s="38"/>
      <c r="DK197" s="38"/>
      <c r="DL197" s="38"/>
      <c r="DM197" s="38"/>
      <c r="DN197" s="38"/>
      <c r="DO197" s="38"/>
      <c r="DP197" s="38"/>
      <c r="DQ197" s="38"/>
      <c r="DR197" s="38"/>
      <c r="DS197" s="38"/>
      <c r="DT197" s="38"/>
      <c r="DU197" s="38"/>
      <c r="DV197" s="38"/>
      <c r="DW197" s="38"/>
      <c r="DX197" s="38"/>
      <c r="DY197" s="38"/>
      <c r="DZ197" s="38"/>
      <c r="EA197" s="38"/>
      <c r="EB197" s="38"/>
      <c r="EC197" s="3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  <c r="EW197" s="38"/>
      <c r="EX197" s="38"/>
      <c r="EY197" s="38"/>
      <c r="EZ197" s="38"/>
      <c r="FA197" s="38"/>
      <c r="FB197" s="38"/>
      <c r="FC197" s="38"/>
      <c r="FD197" s="38"/>
      <c r="FE197" s="38"/>
      <c r="FF197" s="38"/>
      <c r="FG197" s="38"/>
      <c r="FH197" s="38"/>
      <c r="FI197" s="38"/>
      <c r="FJ197" s="38"/>
      <c r="FK197" s="38"/>
      <c r="FL197" s="38"/>
      <c r="FM197" s="38"/>
      <c r="FN197" s="38"/>
      <c r="FO197" s="38"/>
      <c r="FP197" s="38"/>
      <c r="FQ197" s="38"/>
      <c r="FR197" s="38"/>
      <c r="FS197" s="38"/>
      <c r="FT197" s="38"/>
      <c r="FU197" s="38"/>
      <c r="FV197" s="38"/>
      <c r="FW197" s="38"/>
      <c r="FX197" s="38"/>
      <c r="FY197" s="38"/>
      <c r="FZ197" s="38"/>
      <c r="GA197" s="38"/>
      <c r="GB197" s="38"/>
      <c r="GC197" s="38"/>
      <c r="GD197" s="38"/>
      <c r="GE197" s="38"/>
      <c r="GF197" s="38"/>
      <c r="GG197" s="38"/>
      <c r="GH197" s="38"/>
      <c r="GI197" s="38"/>
      <c r="GJ197" s="38"/>
      <c r="GK197" s="38"/>
      <c r="GL197" s="38"/>
      <c r="GM197" s="38"/>
      <c r="GN197" s="38"/>
      <c r="GO197" s="38"/>
      <c r="GP197" s="38"/>
      <c r="GQ197" s="38"/>
      <c r="GR197" s="38"/>
      <c r="GS197" s="38"/>
      <c r="GT197" s="38"/>
      <c r="GU197" s="38"/>
      <c r="GV197" s="38"/>
      <c r="GW197" s="38"/>
      <c r="GX197" s="38"/>
      <c r="GY197" s="38"/>
      <c r="GZ197" s="38"/>
      <c r="HA197" s="38"/>
      <c r="HB197" s="38"/>
      <c r="HC197" s="38"/>
      <c r="HD197" s="38"/>
      <c r="HE197" s="38"/>
      <c r="HF197" s="38"/>
      <c r="HG197" s="38"/>
      <c r="HH197" s="38"/>
      <c r="HI197" s="38"/>
      <c r="HJ197" s="38"/>
      <c r="HK197" s="38"/>
      <c r="HL197" s="38"/>
      <c r="HM197" s="38"/>
      <c r="HN197" s="38"/>
      <c r="HO197" s="38"/>
      <c r="HP197" s="38"/>
      <c r="HQ197" s="38"/>
      <c r="HR197" s="38"/>
      <c r="HS197" s="38"/>
      <c r="HT197" s="38"/>
      <c r="HU197" s="38"/>
      <c r="HV197" s="38"/>
      <c r="HW197" s="38"/>
      <c r="HX197" s="38"/>
      <c r="HY197" s="38"/>
      <c r="HZ197" s="38"/>
      <c r="IA197" s="38"/>
      <c r="IB197" s="38"/>
      <c r="IC197" s="38"/>
      <c r="ID197" s="38"/>
      <c r="IE197" s="38"/>
      <c r="IF197" s="38"/>
      <c r="IG197" s="38"/>
    </row>
    <row r="198" spans="1:241" s="39" customFormat="1" ht="12.75" x14ac:dyDescent="0.2">
      <c r="A198" s="33" t="s">
        <v>115</v>
      </c>
      <c r="B198" s="34" t="s">
        <v>4</v>
      </c>
      <c r="C198" s="43">
        <v>3547118</v>
      </c>
      <c r="D198" s="45"/>
      <c r="E198" s="44">
        <v>0</v>
      </c>
      <c r="F198" s="45"/>
      <c r="G198" s="43">
        <f t="shared" si="9"/>
        <v>3547118</v>
      </c>
      <c r="H198" s="43"/>
      <c r="I198" s="44">
        <v>3181680</v>
      </c>
      <c r="J198" s="43"/>
      <c r="K198" s="44">
        <f t="shared" si="8"/>
        <v>365438</v>
      </c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  <c r="EW198" s="38"/>
      <c r="EX198" s="38"/>
      <c r="EY198" s="38"/>
      <c r="EZ198" s="38"/>
      <c r="FA198" s="38"/>
      <c r="FB198" s="38"/>
      <c r="FC198" s="38"/>
      <c r="FD198" s="38"/>
      <c r="FE198" s="38"/>
      <c r="FF198" s="38"/>
      <c r="FG198" s="38"/>
      <c r="FH198" s="38"/>
      <c r="FI198" s="38"/>
      <c r="FJ198" s="38"/>
      <c r="FK198" s="38"/>
      <c r="FL198" s="38"/>
      <c r="FM198" s="38"/>
      <c r="FN198" s="38"/>
      <c r="FO198" s="38"/>
      <c r="FP198" s="38"/>
      <c r="FQ198" s="38"/>
      <c r="FR198" s="38"/>
      <c r="FS198" s="38"/>
      <c r="FT198" s="38"/>
      <c r="FU198" s="38"/>
      <c r="FV198" s="38"/>
      <c r="FW198" s="38"/>
      <c r="FX198" s="38"/>
      <c r="FY198" s="38"/>
      <c r="FZ198" s="38"/>
      <c r="GA198" s="38"/>
      <c r="GB198" s="38"/>
      <c r="GC198" s="38"/>
      <c r="GD198" s="38"/>
      <c r="GE198" s="38"/>
      <c r="GF198" s="38"/>
      <c r="GG198" s="38"/>
      <c r="GH198" s="38"/>
      <c r="GI198" s="38"/>
      <c r="GJ198" s="38"/>
      <c r="GK198" s="38"/>
      <c r="GL198" s="38"/>
      <c r="GM198" s="38"/>
      <c r="GN198" s="38"/>
      <c r="GO198" s="38"/>
      <c r="GP198" s="38"/>
      <c r="GQ198" s="38"/>
      <c r="GR198" s="38"/>
      <c r="GS198" s="38"/>
      <c r="GT198" s="38"/>
      <c r="GU198" s="38"/>
      <c r="GV198" s="38"/>
      <c r="GW198" s="38"/>
      <c r="GX198" s="38"/>
      <c r="GY198" s="38"/>
      <c r="GZ198" s="38"/>
      <c r="HA198" s="38"/>
      <c r="HB198" s="38"/>
      <c r="HC198" s="38"/>
      <c r="HD198" s="38"/>
      <c r="HE198" s="38"/>
      <c r="HF198" s="38"/>
      <c r="HG198" s="38"/>
      <c r="HH198" s="38"/>
      <c r="HI198" s="38"/>
      <c r="HJ198" s="38"/>
      <c r="HK198" s="38"/>
      <c r="HL198" s="38"/>
      <c r="HM198" s="38"/>
      <c r="HN198" s="38"/>
      <c r="HO198" s="38"/>
      <c r="HP198" s="38"/>
      <c r="HQ198" s="38"/>
      <c r="HR198" s="38"/>
      <c r="HS198" s="38"/>
      <c r="HT198" s="38"/>
      <c r="HU198" s="38"/>
      <c r="HV198" s="38"/>
      <c r="HW198" s="38"/>
      <c r="HX198" s="38"/>
      <c r="HY198" s="38"/>
      <c r="HZ198" s="38"/>
      <c r="IA198" s="38"/>
      <c r="IB198" s="38"/>
      <c r="IC198" s="38"/>
      <c r="ID198" s="38"/>
      <c r="IE198" s="38"/>
      <c r="IF198" s="38"/>
      <c r="IG198" s="38"/>
    </row>
    <row r="199" spans="1:241" s="39" customFormat="1" ht="12.75" x14ac:dyDescent="0.2">
      <c r="A199" s="33" t="s">
        <v>116</v>
      </c>
      <c r="B199" s="34" t="s">
        <v>4</v>
      </c>
      <c r="C199" s="43">
        <v>1046631</v>
      </c>
      <c r="D199" s="45"/>
      <c r="E199" s="44">
        <v>0</v>
      </c>
      <c r="F199" s="45"/>
      <c r="G199" s="43">
        <f t="shared" si="9"/>
        <v>1046631</v>
      </c>
      <c r="H199" s="43"/>
      <c r="I199" s="44">
        <v>862111</v>
      </c>
      <c r="J199" s="43"/>
      <c r="K199" s="44">
        <f t="shared" si="8"/>
        <v>184520</v>
      </c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  <c r="DH199" s="38"/>
      <c r="DI199" s="38"/>
      <c r="DJ199" s="38"/>
      <c r="DK199" s="38"/>
      <c r="DL199" s="38"/>
      <c r="DM199" s="38"/>
      <c r="DN199" s="38"/>
      <c r="DO199" s="38"/>
      <c r="DP199" s="38"/>
      <c r="DQ199" s="38"/>
      <c r="DR199" s="38"/>
      <c r="DS199" s="38"/>
      <c r="DT199" s="38"/>
      <c r="DU199" s="38"/>
      <c r="DV199" s="38"/>
      <c r="DW199" s="38"/>
      <c r="DX199" s="38"/>
      <c r="DY199" s="38"/>
      <c r="DZ199" s="38"/>
      <c r="EA199" s="38"/>
      <c r="EB199" s="38"/>
      <c r="EC199" s="38"/>
      <c r="ED199" s="38"/>
      <c r="EE199" s="38"/>
      <c r="EF199" s="38"/>
      <c r="EG199" s="38"/>
      <c r="EH199" s="38"/>
      <c r="EI199" s="38"/>
      <c r="EJ199" s="38"/>
      <c r="EK199" s="38"/>
      <c r="EL199" s="38"/>
      <c r="EM199" s="38"/>
      <c r="EN199" s="38"/>
      <c r="EO199" s="38"/>
      <c r="EP199" s="38"/>
      <c r="EQ199" s="38"/>
      <c r="ER199" s="38"/>
      <c r="ES199" s="38"/>
      <c r="ET199" s="38"/>
      <c r="EU199" s="38"/>
      <c r="EV199" s="38"/>
      <c r="EW199" s="38"/>
      <c r="EX199" s="38"/>
      <c r="EY199" s="38"/>
      <c r="EZ199" s="38"/>
      <c r="FA199" s="38"/>
      <c r="FB199" s="38"/>
      <c r="FC199" s="38"/>
      <c r="FD199" s="38"/>
      <c r="FE199" s="38"/>
      <c r="FF199" s="38"/>
      <c r="FG199" s="38"/>
      <c r="FH199" s="38"/>
      <c r="FI199" s="38"/>
      <c r="FJ199" s="38"/>
      <c r="FK199" s="38"/>
      <c r="FL199" s="38"/>
      <c r="FM199" s="38"/>
      <c r="FN199" s="38"/>
      <c r="FO199" s="38"/>
      <c r="FP199" s="38"/>
      <c r="FQ199" s="38"/>
      <c r="FR199" s="38"/>
      <c r="FS199" s="38"/>
      <c r="FT199" s="38"/>
      <c r="FU199" s="38"/>
      <c r="FV199" s="38"/>
      <c r="FW199" s="38"/>
      <c r="FX199" s="38"/>
      <c r="FY199" s="38"/>
      <c r="FZ199" s="38"/>
      <c r="GA199" s="38"/>
      <c r="GB199" s="38"/>
      <c r="GC199" s="38"/>
      <c r="GD199" s="38"/>
      <c r="GE199" s="38"/>
      <c r="GF199" s="38"/>
      <c r="GG199" s="38"/>
      <c r="GH199" s="38"/>
      <c r="GI199" s="38"/>
      <c r="GJ199" s="38"/>
      <c r="GK199" s="38"/>
      <c r="GL199" s="38"/>
      <c r="GM199" s="38"/>
      <c r="GN199" s="38"/>
      <c r="GO199" s="38"/>
      <c r="GP199" s="38"/>
      <c r="GQ199" s="38"/>
      <c r="GR199" s="38"/>
      <c r="GS199" s="38"/>
      <c r="GT199" s="38"/>
      <c r="GU199" s="38"/>
      <c r="GV199" s="38"/>
      <c r="GW199" s="38"/>
      <c r="GX199" s="38"/>
      <c r="GY199" s="38"/>
      <c r="GZ199" s="38"/>
      <c r="HA199" s="38"/>
      <c r="HB199" s="38"/>
      <c r="HC199" s="38"/>
      <c r="HD199" s="38"/>
      <c r="HE199" s="38"/>
      <c r="HF199" s="38"/>
      <c r="HG199" s="38"/>
      <c r="HH199" s="38"/>
      <c r="HI199" s="38"/>
      <c r="HJ199" s="38"/>
      <c r="HK199" s="38"/>
      <c r="HL199" s="38"/>
      <c r="HM199" s="38"/>
      <c r="HN199" s="38"/>
      <c r="HO199" s="38"/>
      <c r="HP199" s="38"/>
      <c r="HQ199" s="38"/>
      <c r="HR199" s="38"/>
      <c r="HS199" s="38"/>
      <c r="HT199" s="38"/>
      <c r="HU199" s="38"/>
      <c r="HV199" s="38"/>
      <c r="HW199" s="38"/>
      <c r="HX199" s="38"/>
      <c r="HY199" s="38"/>
      <c r="HZ199" s="38"/>
      <c r="IA199" s="38"/>
      <c r="IB199" s="38"/>
      <c r="IC199" s="38"/>
      <c r="ID199" s="38"/>
      <c r="IE199" s="38"/>
      <c r="IF199" s="38"/>
      <c r="IG199" s="38"/>
    </row>
    <row r="200" spans="1:241" s="39" customFormat="1" ht="12.75" x14ac:dyDescent="0.2">
      <c r="A200" s="33" t="s">
        <v>117</v>
      </c>
      <c r="B200" s="34" t="s">
        <v>4</v>
      </c>
      <c r="C200" s="43">
        <v>9465350</v>
      </c>
      <c r="D200" s="36"/>
      <c r="E200" s="44">
        <v>1303713</v>
      </c>
      <c r="F200" s="45"/>
      <c r="G200" s="43">
        <f t="shared" si="9"/>
        <v>10769063</v>
      </c>
      <c r="H200" s="43"/>
      <c r="I200" s="44">
        <v>5119980</v>
      </c>
      <c r="J200" s="43"/>
      <c r="K200" s="44">
        <f t="shared" si="8"/>
        <v>5649083</v>
      </c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/>
      <c r="DT200" s="38"/>
      <c r="DU200" s="38"/>
      <c r="DV200" s="38"/>
      <c r="DW200" s="38"/>
      <c r="DX200" s="38"/>
      <c r="DY200" s="38"/>
      <c r="DZ200" s="38"/>
      <c r="EA200" s="38"/>
      <c r="EB200" s="38"/>
      <c r="EC200" s="38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  <c r="EW200" s="38"/>
      <c r="EX200" s="38"/>
      <c r="EY200" s="38"/>
      <c r="EZ200" s="38"/>
      <c r="FA200" s="38"/>
      <c r="FB200" s="38"/>
      <c r="FC200" s="38"/>
      <c r="FD200" s="38"/>
      <c r="FE200" s="38"/>
      <c r="FF200" s="38"/>
      <c r="FG200" s="38"/>
      <c r="FH200" s="38"/>
      <c r="FI200" s="38"/>
      <c r="FJ200" s="38"/>
      <c r="FK200" s="38"/>
      <c r="FL200" s="38"/>
      <c r="FM200" s="38"/>
      <c r="FN200" s="38"/>
      <c r="FO200" s="38"/>
      <c r="FP200" s="38"/>
      <c r="FQ200" s="38"/>
      <c r="FR200" s="38"/>
      <c r="FS200" s="38"/>
      <c r="FT200" s="38"/>
      <c r="FU200" s="38"/>
      <c r="FV200" s="38"/>
      <c r="FW200" s="38"/>
      <c r="FX200" s="38"/>
      <c r="FY200" s="38"/>
      <c r="FZ200" s="38"/>
      <c r="GA200" s="38"/>
      <c r="GB200" s="38"/>
      <c r="GC200" s="38"/>
      <c r="GD200" s="38"/>
      <c r="GE200" s="38"/>
      <c r="GF200" s="38"/>
      <c r="GG200" s="38"/>
      <c r="GH200" s="38"/>
      <c r="GI200" s="38"/>
      <c r="GJ200" s="38"/>
      <c r="GK200" s="38"/>
      <c r="GL200" s="38"/>
      <c r="GM200" s="38"/>
      <c r="GN200" s="38"/>
      <c r="GO200" s="38"/>
      <c r="GP200" s="38"/>
      <c r="GQ200" s="38"/>
      <c r="GR200" s="38"/>
      <c r="GS200" s="38"/>
      <c r="GT200" s="38"/>
      <c r="GU200" s="38"/>
      <c r="GV200" s="38"/>
      <c r="GW200" s="38"/>
      <c r="GX200" s="38"/>
      <c r="GY200" s="38"/>
      <c r="GZ200" s="38"/>
      <c r="HA200" s="38"/>
      <c r="HB200" s="38"/>
      <c r="HC200" s="38"/>
      <c r="HD200" s="38"/>
      <c r="HE200" s="38"/>
      <c r="HF200" s="38"/>
      <c r="HG200" s="38"/>
      <c r="HH200" s="38"/>
      <c r="HI200" s="38"/>
      <c r="HJ200" s="38"/>
      <c r="HK200" s="38"/>
      <c r="HL200" s="38"/>
      <c r="HM200" s="38"/>
      <c r="HN200" s="38"/>
      <c r="HO200" s="38"/>
      <c r="HP200" s="38"/>
      <c r="HQ200" s="38"/>
      <c r="HR200" s="38"/>
      <c r="HS200" s="38"/>
      <c r="HT200" s="38"/>
      <c r="HU200" s="38"/>
      <c r="HV200" s="38"/>
      <c r="HW200" s="38"/>
      <c r="HX200" s="38"/>
      <c r="HY200" s="38"/>
      <c r="HZ200" s="38"/>
      <c r="IA200" s="38"/>
      <c r="IB200" s="38"/>
      <c r="IC200" s="38"/>
      <c r="ID200" s="38"/>
      <c r="IE200" s="38"/>
      <c r="IF200" s="38"/>
      <c r="IG200" s="38"/>
    </row>
    <row r="201" spans="1:241" s="39" customFormat="1" ht="12.75" x14ac:dyDescent="0.2">
      <c r="A201" s="33" t="s">
        <v>69</v>
      </c>
      <c r="B201" s="34" t="s">
        <v>4</v>
      </c>
      <c r="C201" s="43">
        <v>8118791</v>
      </c>
      <c r="D201" s="45"/>
      <c r="E201" s="44">
        <v>-26700</v>
      </c>
      <c r="F201" s="45"/>
      <c r="G201" s="43">
        <f t="shared" si="9"/>
        <v>8092091</v>
      </c>
      <c r="H201" s="43"/>
      <c r="I201" s="44">
        <v>3646526</v>
      </c>
      <c r="J201" s="43"/>
      <c r="K201" s="44">
        <f>G201-I201</f>
        <v>4445565</v>
      </c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38"/>
      <c r="EC201" s="3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  <c r="EW201" s="38"/>
      <c r="EX201" s="38"/>
      <c r="EY201" s="38"/>
      <c r="EZ201" s="38"/>
      <c r="FA201" s="38"/>
      <c r="FB201" s="38"/>
      <c r="FC201" s="38"/>
      <c r="FD201" s="38"/>
      <c r="FE201" s="38"/>
      <c r="FF201" s="38"/>
      <c r="FG201" s="38"/>
      <c r="FH201" s="38"/>
      <c r="FI201" s="38"/>
      <c r="FJ201" s="38"/>
      <c r="FK201" s="38"/>
      <c r="FL201" s="38"/>
      <c r="FM201" s="38"/>
      <c r="FN201" s="38"/>
      <c r="FO201" s="38"/>
      <c r="FP201" s="38"/>
      <c r="FQ201" s="38"/>
      <c r="FR201" s="38"/>
      <c r="FS201" s="38"/>
      <c r="FT201" s="38"/>
      <c r="FU201" s="38"/>
      <c r="FV201" s="38"/>
      <c r="FW201" s="38"/>
      <c r="FX201" s="38"/>
      <c r="FY201" s="38"/>
      <c r="FZ201" s="38"/>
      <c r="GA201" s="38"/>
      <c r="GB201" s="38"/>
      <c r="GC201" s="38"/>
      <c r="GD201" s="38"/>
      <c r="GE201" s="38"/>
      <c r="GF201" s="38"/>
      <c r="GG201" s="38"/>
      <c r="GH201" s="38"/>
      <c r="GI201" s="38"/>
      <c r="GJ201" s="38"/>
      <c r="GK201" s="38"/>
      <c r="GL201" s="38"/>
      <c r="GM201" s="38"/>
      <c r="GN201" s="38"/>
      <c r="GO201" s="38"/>
      <c r="GP201" s="38"/>
      <c r="GQ201" s="38"/>
      <c r="GR201" s="38"/>
      <c r="GS201" s="38"/>
      <c r="GT201" s="38"/>
      <c r="GU201" s="38"/>
      <c r="GV201" s="38"/>
      <c r="GW201" s="38"/>
      <c r="GX201" s="38"/>
      <c r="GY201" s="38"/>
      <c r="GZ201" s="38"/>
      <c r="HA201" s="38"/>
      <c r="HB201" s="38"/>
      <c r="HC201" s="38"/>
      <c r="HD201" s="38"/>
      <c r="HE201" s="38"/>
      <c r="HF201" s="38"/>
      <c r="HG201" s="38"/>
      <c r="HH201" s="38"/>
      <c r="HI201" s="38"/>
      <c r="HJ201" s="38"/>
      <c r="HK201" s="38"/>
      <c r="HL201" s="38"/>
      <c r="HM201" s="38"/>
      <c r="HN201" s="38"/>
      <c r="HO201" s="38"/>
      <c r="HP201" s="38"/>
      <c r="HQ201" s="38"/>
      <c r="HR201" s="38"/>
      <c r="HS201" s="38"/>
      <c r="HT201" s="38"/>
      <c r="HU201" s="38"/>
      <c r="HV201" s="38"/>
      <c r="HW201" s="38"/>
      <c r="HX201" s="38"/>
      <c r="HY201" s="38"/>
      <c r="HZ201" s="38"/>
      <c r="IA201" s="38"/>
      <c r="IB201" s="38"/>
      <c r="IC201" s="38"/>
      <c r="ID201" s="38"/>
      <c r="IE201" s="38"/>
      <c r="IF201" s="38"/>
      <c r="IG201" s="38"/>
    </row>
    <row r="202" spans="1:241" s="39" customFormat="1" ht="12.75" x14ac:dyDescent="0.2">
      <c r="A202" s="33" t="s">
        <v>235</v>
      </c>
      <c r="B202" s="34"/>
      <c r="C202" s="43"/>
      <c r="D202" s="45"/>
      <c r="E202" s="44"/>
      <c r="F202" s="45"/>
      <c r="G202" s="43"/>
      <c r="H202" s="43"/>
      <c r="I202" s="44"/>
      <c r="J202" s="43"/>
      <c r="K202" s="44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  <c r="DU202" s="38"/>
      <c r="DV202" s="38"/>
      <c r="DW202" s="38"/>
      <c r="DX202" s="38"/>
      <c r="DY202" s="38"/>
      <c r="DZ202" s="38"/>
      <c r="EA202" s="38"/>
      <c r="EB202" s="38"/>
      <c r="EC202" s="3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  <c r="EW202" s="38"/>
      <c r="EX202" s="38"/>
      <c r="EY202" s="38"/>
      <c r="EZ202" s="38"/>
      <c r="FA202" s="38"/>
      <c r="FB202" s="38"/>
      <c r="FC202" s="38"/>
      <c r="FD202" s="38"/>
      <c r="FE202" s="38"/>
      <c r="FF202" s="38"/>
      <c r="FG202" s="38"/>
      <c r="FH202" s="38"/>
      <c r="FI202" s="38"/>
      <c r="FJ202" s="38"/>
      <c r="FK202" s="38"/>
      <c r="FL202" s="38"/>
      <c r="FM202" s="38"/>
      <c r="FN202" s="38"/>
      <c r="FO202" s="38"/>
      <c r="FP202" s="38"/>
      <c r="FQ202" s="38"/>
      <c r="FR202" s="38"/>
      <c r="FS202" s="38"/>
      <c r="FT202" s="38"/>
      <c r="FU202" s="38"/>
      <c r="FV202" s="38"/>
      <c r="FW202" s="38"/>
      <c r="FX202" s="38"/>
      <c r="FY202" s="38"/>
      <c r="FZ202" s="38"/>
      <c r="GA202" s="38"/>
      <c r="GB202" s="38"/>
      <c r="GC202" s="38"/>
      <c r="GD202" s="38"/>
      <c r="GE202" s="38"/>
      <c r="GF202" s="38"/>
      <c r="GG202" s="38"/>
      <c r="GH202" s="38"/>
      <c r="GI202" s="38"/>
      <c r="GJ202" s="38"/>
      <c r="GK202" s="38"/>
      <c r="GL202" s="38"/>
      <c r="GM202" s="38"/>
      <c r="GN202" s="38"/>
      <c r="GO202" s="38"/>
      <c r="GP202" s="38"/>
      <c r="GQ202" s="38"/>
      <c r="GR202" s="38"/>
      <c r="GS202" s="38"/>
      <c r="GT202" s="38"/>
      <c r="GU202" s="38"/>
      <c r="GV202" s="38"/>
      <c r="GW202" s="38"/>
      <c r="GX202" s="38"/>
      <c r="GY202" s="38"/>
      <c r="GZ202" s="38"/>
      <c r="HA202" s="38"/>
      <c r="HB202" s="38"/>
      <c r="HC202" s="38"/>
      <c r="HD202" s="38"/>
      <c r="HE202" s="38"/>
      <c r="HF202" s="38"/>
      <c r="HG202" s="38"/>
      <c r="HH202" s="38"/>
      <c r="HI202" s="38"/>
      <c r="HJ202" s="38"/>
      <c r="HK202" s="38"/>
      <c r="HL202" s="38"/>
      <c r="HM202" s="38"/>
      <c r="HN202" s="38"/>
      <c r="HO202" s="38"/>
      <c r="HP202" s="38"/>
      <c r="HQ202" s="38"/>
      <c r="HR202" s="38"/>
      <c r="HS202" s="38"/>
      <c r="HT202" s="38"/>
      <c r="HU202" s="38"/>
      <c r="HV202" s="38"/>
      <c r="HW202" s="38"/>
      <c r="HX202" s="38"/>
      <c r="HY202" s="38"/>
      <c r="HZ202" s="38"/>
      <c r="IA202" s="38"/>
      <c r="IB202" s="38"/>
      <c r="IC202" s="38"/>
      <c r="ID202" s="38"/>
      <c r="IE202" s="38"/>
      <c r="IF202" s="38"/>
      <c r="IG202" s="38"/>
    </row>
    <row r="203" spans="1:241" s="39" customFormat="1" ht="12.75" x14ac:dyDescent="0.2">
      <c r="A203" s="33" t="s">
        <v>236</v>
      </c>
      <c r="B203" s="34"/>
      <c r="C203" s="43">
        <v>0</v>
      </c>
      <c r="D203" s="45"/>
      <c r="E203" s="44">
        <v>20408320</v>
      </c>
      <c r="F203" s="45"/>
      <c r="G203" s="43">
        <f t="shared" si="9"/>
        <v>20408320</v>
      </c>
      <c r="H203" s="43"/>
      <c r="I203" s="44">
        <v>510208</v>
      </c>
      <c r="J203" s="43"/>
      <c r="K203" s="44">
        <f t="shared" ref="K203:K212" si="10">G203-I203</f>
        <v>19898112</v>
      </c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3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  <c r="EW203" s="38"/>
      <c r="EX203" s="38"/>
      <c r="EY203" s="38"/>
      <c r="EZ203" s="38"/>
      <c r="FA203" s="38"/>
      <c r="FB203" s="38"/>
      <c r="FC203" s="38"/>
      <c r="FD203" s="38"/>
      <c r="FE203" s="38"/>
      <c r="FF203" s="38"/>
      <c r="FG203" s="38"/>
      <c r="FH203" s="38"/>
      <c r="FI203" s="38"/>
      <c r="FJ203" s="38"/>
      <c r="FK203" s="38"/>
      <c r="FL203" s="38"/>
      <c r="FM203" s="38"/>
      <c r="FN203" s="38"/>
      <c r="FO203" s="38"/>
      <c r="FP203" s="38"/>
      <c r="FQ203" s="38"/>
      <c r="FR203" s="38"/>
      <c r="FS203" s="38"/>
      <c r="FT203" s="38"/>
      <c r="FU203" s="38"/>
      <c r="FV203" s="38"/>
      <c r="FW203" s="38"/>
      <c r="FX203" s="38"/>
      <c r="FY203" s="38"/>
      <c r="FZ203" s="38"/>
      <c r="GA203" s="38"/>
      <c r="GB203" s="38"/>
      <c r="GC203" s="38"/>
      <c r="GD203" s="38"/>
      <c r="GE203" s="38"/>
      <c r="GF203" s="38"/>
      <c r="GG203" s="38"/>
      <c r="GH203" s="38"/>
      <c r="GI203" s="38"/>
      <c r="GJ203" s="38"/>
      <c r="GK203" s="38"/>
      <c r="GL203" s="38"/>
      <c r="GM203" s="38"/>
      <c r="GN203" s="38"/>
      <c r="GO203" s="38"/>
      <c r="GP203" s="38"/>
      <c r="GQ203" s="38"/>
      <c r="GR203" s="38"/>
      <c r="GS203" s="38"/>
      <c r="GT203" s="38"/>
      <c r="GU203" s="38"/>
      <c r="GV203" s="38"/>
      <c r="GW203" s="38"/>
      <c r="GX203" s="38"/>
      <c r="GY203" s="38"/>
      <c r="GZ203" s="38"/>
      <c r="HA203" s="38"/>
      <c r="HB203" s="38"/>
      <c r="HC203" s="38"/>
      <c r="HD203" s="38"/>
      <c r="HE203" s="38"/>
      <c r="HF203" s="38"/>
      <c r="HG203" s="38"/>
      <c r="HH203" s="38"/>
      <c r="HI203" s="38"/>
      <c r="HJ203" s="38"/>
      <c r="HK203" s="38"/>
      <c r="HL203" s="38"/>
      <c r="HM203" s="38"/>
      <c r="HN203" s="38"/>
      <c r="HO203" s="38"/>
      <c r="HP203" s="38"/>
      <c r="HQ203" s="38"/>
      <c r="HR203" s="38"/>
      <c r="HS203" s="38"/>
      <c r="HT203" s="38"/>
      <c r="HU203" s="38"/>
      <c r="HV203" s="38"/>
      <c r="HW203" s="38"/>
      <c r="HX203" s="38"/>
      <c r="HY203" s="38"/>
      <c r="HZ203" s="38"/>
      <c r="IA203" s="38"/>
      <c r="IB203" s="38"/>
      <c r="IC203" s="38"/>
      <c r="ID203" s="38"/>
      <c r="IE203" s="38"/>
      <c r="IF203" s="38"/>
      <c r="IG203" s="38"/>
    </row>
    <row r="204" spans="1:241" s="39" customFormat="1" ht="12.75" x14ac:dyDescent="0.2">
      <c r="A204" s="33" t="s">
        <v>237</v>
      </c>
      <c r="B204" s="34"/>
      <c r="C204" s="43">
        <v>0</v>
      </c>
      <c r="D204" s="45"/>
      <c r="E204" s="43">
        <v>39600574</v>
      </c>
      <c r="F204" s="45"/>
      <c r="G204" s="43">
        <f t="shared" si="9"/>
        <v>39600574</v>
      </c>
      <c r="H204" s="43"/>
      <c r="I204" s="44">
        <v>990014</v>
      </c>
      <c r="J204" s="43"/>
      <c r="K204" s="44">
        <f t="shared" si="10"/>
        <v>38610560</v>
      </c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  <c r="EW204" s="38"/>
      <c r="EX204" s="38"/>
      <c r="EY204" s="38"/>
      <c r="EZ204" s="38"/>
      <c r="FA204" s="38"/>
      <c r="FB204" s="38"/>
      <c r="FC204" s="38"/>
      <c r="FD204" s="38"/>
      <c r="FE204" s="38"/>
      <c r="FF204" s="38"/>
      <c r="FG204" s="38"/>
      <c r="FH204" s="38"/>
      <c r="FI204" s="38"/>
      <c r="FJ204" s="38"/>
      <c r="FK204" s="38"/>
      <c r="FL204" s="38"/>
      <c r="FM204" s="38"/>
      <c r="FN204" s="38"/>
      <c r="FO204" s="38"/>
      <c r="FP204" s="38"/>
      <c r="FQ204" s="38"/>
      <c r="FR204" s="38"/>
      <c r="FS204" s="38"/>
      <c r="FT204" s="38"/>
      <c r="FU204" s="38"/>
      <c r="FV204" s="38"/>
      <c r="FW204" s="38"/>
      <c r="FX204" s="38"/>
      <c r="FY204" s="38"/>
      <c r="FZ204" s="38"/>
      <c r="GA204" s="38"/>
      <c r="GB204" s="38"/>
      <c r="GC204" s="38"/>
      <c r="GD204" s="38"/>
      <c r="GE204" s="38"/>
      <c r="GF204" s="38"/>
      <c r="GG204" s="38"/>
      <c r="GH204" s="38"/>
      <c r="GI204" s="38"/>
      <c r="GJ204" s="38"/>
      <c r="GK204" s="38"/>
      <c r="GL204" s="38"/>
      <c r="GM204" s="38"/>
      <c r="GN204" s="38"/>
      <c r="GO204" s="38"/>
      <c r="GP204" s="38"/>
      <c r="GQ204" s="38"/>
      <c r="GR204" s="38"/>
      <c r="GS204" s="38"/>
      <c r="GT204" s="38"/>
      <c r="GU204" s="38"/>
      <c r="GV204" s="38"/>
      <c r="GW204" s="38"/>
      <c r="GX204" s="38"/>
      <c r="GY204" s="38"/>
      <c r="GZ204" s="38"/>
      <c r="HA204" s="38"/>
      <c r="HB204" s="38"/>
      <c r="HC204" s="38"/>
      <c r="HD204" s="38"/>
      <c r="HE204" s="38"/>
      <c r="HF204" s="38"/>
      <c r="HG204" s="38"/>
      <c r="HH204" s="38"/>
      <c r="HI204" s="38"/>
      <c r="HJ204" s="38"/>
      <c r="HK204" s="38"/>
      <c r="HL204" s="38"/>
      <c r="HM204" s="38"/>
      <c r="HN204" s="38"/>
      <c r="HO204" s="38"/>
      <c r="HP204" s="38"/>
      <c r="HQ204" s="38"/>
      <c r="HR204" s="38"/>
      <c r="HS204" s="38"/>
      <c r="HT204" s="38"/>
      <c r="HU204" s="38"/>
      <c r="HV204" s="38"/>
      <c r="HW204" s="38"/>
      <c r="HX204" s="38"/>
      <c r="HY204" s="38"/>
      <c r="HZ204" s="38"/>
      <c r="IA204" s="38"/>
      <c r="IB204" s="38"/>
      <c r="IC204" s="38"/>
      <c r="ID204" s="38"/>
      <c r="IE204" s="38"/>
      <c r="IF204" s="38"/>
      <c r="IG204" s="38"/>
    </row>
    <row r="205" spans="1:241" s="39" customFormat="1" ht="12.75" x14ac:dyDescent="0.2">
      <c r="A205" s="33" t="s">
        <v>238</v>
      </c>
      <c r="B205" s="34"/>
      <c r="C205" s="43">
        <v>0</v>
      </c>
      <c r="D205" s="45"/>
      <c r="E205" s="43">
        <v>20258164</v>
      </c>
      <c r="F205" s="45"/>
      <c r="G205" s="43">
        <f t="shared" si="9"/>
        <v>20258164</v>
      </c>
      <c r="H205" s="43"/>
      <c r="I205" s="44">
        <v>506454</v>
      </c>
      <c r="J205" s="43"/>
      <c r="K205" s="44">
        <f t="shared" si="10"/>
        <v>19751710</v>
      </c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  <c r="DL205" s="38"/>
      <c r="DM205" s="38"/>
      <c r="DN205" s="38"/>
      <c r="DO205" s="38"/>
      <c r="DP205" s="38"/>
      <c r="DQ205" s="38"/>
      <c r="DR205" s="38"/>
      <c r="DS205" s="38"/>
      <c r="DT205" s="38"/>
      <c r="DU205" s="38"/>
      <c r="DV205" s="38"/>
      <c r="DW205" s="38"/>
      <c r="DX205" s="38"/>
      <c r="DY205" s="38"/>
      <c r="DZ205" s="38"/>
      <c r="EA205" s="38"/>
      <c r="EB205" s="38"/>
      <c r="EC205" s="38"/>
      <c r="ED205" s="38"/>
      <c r="EE205" s="38"/>
      <c r="EF205" s="38"/>
      <c r="EG205" s="38"/>
      <c r="EH205" s="38"/>
      <c r="EI205" s="38"/>
      <c r="EJ205" s="38"/>
      <c r="EK205" s="38"/>
      <c r="EL205" s="38"/>
      <c r="EM205" s="38"/>
      <c r="EN205" s="38"/>
      <c r="EO205" s="38"/>
      <c r="EP205" s="38"/>
      <c r="EQ205" s="38"/>
      <c r="ER205" s="38"/>
      <c r="ES205" s="38"/>
      <c r="ET205" s="38"/>
      <c r="EU205" s="38"/>
      <c r="EV205" s="38"/>
      <c r="EW205" s="38"/>
      <c r="EX205" s="38"/>
      <c r="EY205" s="38"/>
      <c r="EZ205" s="38"/>
      <c r="FA205" s="38"/>
      <c r="FB205" s="38"/>
      <c r="FC205" s="38"/>
      <c r="FD205" s="38"/>
      <c r="FE205" s="38"/>
      <c r="FF205" s="38"/>
      <c r="FG205" s="38"/>
      <c r="FH205" s="38"/>
      <c r="FI205" s="38"/>
      <c r="FJ205" s="38"/>
      <c r="FK205" s="38"/>
      <c r="FL205" s="38"/>
      <c r="FM205" s="38"/>
      <c r="FN205" s="38"/>
      <c r="FO205" s="38"/>
      <c r="FP205" s="38"/>
      <c r="FQ205" s="38"/>
      <c r="FR205" s="38"/>
      <c r="FS205" s="38"/>
      <c r="FT205" s="38"/>
      <c r="FU205" s="38"/>
      <c r="FV205" s="38"/>
      <c r="FW205" s="38"/>
      <c r="FX205" s="38"/>
      <c r="FY205" s="38"/>
      <c r="FZ205" s="38"/>
      <c r="GA205" s="38"/>
      <c r="GB205" s="38"/>
      <c r="GC205" s="38"/>
      <c r="GD205" s="38"/>
      <c r="GE205" s="38"/>
      <c r="GF205" s="38"/>
      <c r="GG205" s="38"/>
      <c r="GH205" s="38"/>
      <c r="GI205" s="38"/>
      <c r="GJ205" s="38"/>
      <c r="GK205" s="38"/>
      <c r="GL205" s="38"/>
      <c r="GM205" s="38"/>
      <c r="GN205" s="38"/>
      <c r="GO205" s="38"/>
      <c r="GP205" s="38"/>
      <c r="GQ205" s="38"/>
      <c r="GR205" s="38"/>
      <c r="GS205" s="38"/>
      <c r="GT205" s="38"/>
      <c r="GU205" s="38"/>
      <c r="GV205" s="38"/>
      <c r="GW205" s="38"/>
      <c r="GX205" s="38"/>
      <c r="GY205" s="38"/>
      <c r="GZ205" s="38"/>
      <c r="HA205" s="38"/>
      <c r="HB205" s="38"/>
      <c r="HC205" s="38"/>
      <c r="HD205" s="38"/>
      <c r="HE205" s="38"/>
      <c r="HF205" s="38"/>
      <c r="HG205" s="38"/>
      <c r="HH205" s="38"/>
      <c r="HI205" s="38"/>
      <c r="HJ205" s="38"/>
      <c r="HK205" s="38"/>
      <c r="HL205" s="38"/>
      <c r="HM205" s="38"/>
      <c r="HN205" s="38"/>
      <c r="HO205" s="38"/>
      <c r="HP205" s="38"/>
      <c r="HQ205" s="38"/>
      <c r="HR205" s="38"/>
      <c r="HS205" s="38"/>
      <c r="HT205" s="38"/>
      <c r="HU205" s="38"/>
      <c r="HV205" s="38"/>
      <c r="HW205" s="38"/>
      <c r="HX205" s="38"/>
      <c r="HY205" s="38"/>
      <c r="HZ205" s="38"/>
      <c r="IA205" s="38"/>
      <c r="IB205" s="38"/>
      <c r="IC205" s="38"/>
      <c r="ID205" s="38"/>
      <c r="IE205" s="38"/>
      <c r="IF205" s="38"/>
      <c r="IG205" s="38"/>
    </row>
    <row r="206" spans="1:241" s="39" customFormat="1" ht="12.75" x14ac:dyDescent="0.2">
      <c r="A206" s="33" t="s">
        <v>239</v>
      </c>
      <c r="B206" s="34"/>
      <c r="C206" s="43">
        <v>0</v>
      </c>
      <c r="D206" s="45"/>
      <c r="E206" s="43">
        <v>6834836</v>
      </c>
      <c r="F206" s="45"/>
      <c r="G206" s="43">
        <f t="shared" si="9"/>
        <v>6834836</v>
      </c>
      <c r="H206" s="43"/>
      <c r="I206" s="44">
        <v>170871</v>
      </c>
      <c r="J206" s="43"/>
      <c r="K206" s="44">
        <f t="shared" si="10"/>
        <v>6663965</v>
      </c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  <c r="EW206" s="38"/>
      <c r="EX206" s="38"/>
      <c r="EY206" s="38"/>
      <c r="EZ206" s="38"/>
      <c r="FA206" s="38"/>
      <c r="FB206" s="38"/>
      <c r="FC206" s="38"/>
      <c r="FD206" s="38"/>
      <c r="FE206" s="38"/>
      <c r="FF206" s="38"/>
      <c r="FG206" s="38"/>
      <c r="FH206" s="38"/>
      <c r="FI206" s="38"/>
      <c r="FJ206" s="38"/>
      <c r="FK206" s="38"/>
      <c r="FL206" s="38"/>
      <c r="FM206" s="38"/>
      <c r="FN206" s="38"/>
      <c r="FO206" s="38"/>
      <c r="FP206" s="38"/>
      <c r="FQ206" s="38"/>
      <c r="FR206" s="38"/>
      <c r="FS206" s="38"/>
      <c r="FT206" s="38"/>
      <c r="FU206" s="38"/>
      <c r="FV206" s="38"/>
      <c r="FW206" s="38"/>
      <c r="FX206" s="38"/>
      <c r="FY206" s="38"/>
      <c r="FZ206" s="38"/>
      <c r="GA206" s="38"/>
      <c r="GB206" s="38"/>
      <c r="GC206" s="38"/>
      <c r="GD206" s="38"/>
      <c r="GE206" s="38"/>
      <c r="GF206" s="38"/>
      <c r="GG206" s="38"/>
      <c r="GH206" s="38"/>
      <c r="GI206" s="38"/>
      <c r="GJ206" s="38"/>
      <c r="GK206" s="38"/>
      <c r="GL206" s="38"/>
      <c r="GM206" s="38"/>
      <c r="GN206" s="38"/>
      <c r="GO206" s="38"/>
      <c r="GP206" s="38"/>
      <c r="GQ206" s="38"/>
      <c r="GR206" s="38"/>
      <c r="GS206" s="38"/>
      <c r="GT206" s="38"/>
      <c r="GU206" s="38"/>
      <c r="GV206" s="38"/>
      <c r="GW206" s="38"/>
      <c r="GX206" s="38"/>
      <c r="GY206" s="38"/>
      <c r="GZ206" s="38"/>
      <c r="HA206" s="38"/>
      <c r="HB206" s="38"/>
      <c r="HC206" s="38"/>
      <c r="HD206" s="38"/>
      <c r="HE206" s="38"/>
      <c r="HF206" s="38"/>
      <c r="HG206" s="38"/>
      <c r="HH206" s="38"/>
      <c r="HI206" s="38"/>
      <c r="HJ206" s="38"/>
      <c r="HK206" s="38"/>
      <c r="HL206" s="38"/>
      <c r="HM206" s="38"/>
      <c r="HN206" s="38"/>
      <c r="HO206" s="38"/>
      <c r="HP206" s="38"/>
      <c r="HQ206" s="38"/>
      <c r="HR206" s="38"/>
      <c r="HS206" s="38"/>
      <c r="HT206" s="38"/>
      <c r="HU206" s="38"/>
      <c r="HV206" s="38"/>
      <c r="HW206" s="38"/>
      <c r="HX206" s="38"/>
      <c r="HY206" s="38"/>
      <c r="HZ206" s="38"/>
      <c r="IA206" s="38"/>
      <c r="IB206" s="38"/>
      <c r="IC206" s="38"/>
      <c r="ID206" s="38"/>
      <c r="IE206" s="38"/>
      <c r="IF206" s="38"/>
      <c r="IG206" s="38"/>
    </row>
    <row r="207" spans="1:241" s="39" customFormat="1" ht="12.75" x14ac:dyDescent="0.2">
      <c r="A207" s="33" t="s">
        <v>240</v>
      </c>
      <c r="B207" s="34"/>
      <c r="C207" s="43">
        <v>0</v>
      </c>
      <c r="D207" s="45"/>
      <c r="E207" s="43">
        <v>20258366</v>
      </c>
      <c r="F207" s="45"/>
      <c r="G207" s="43">
        <f t="shared" si="9"/>
        <v>20258366</v>
      </c>
      <c r="H207" s="43"/>
      <c r="I207" s="44">
        <v>506459</v>
      </c>
      <c r="J207" s="43"/>
      <c r="K207" s="44">
        <f t="shared" si="10"/>
        <v>19751907</v>
      </c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  <c r="DL207" s="38"/>
      <c r="DM207" s="38"/>
      <c r="DN207" s="38"/>
      <c r="DO207" s="38"/>
      <c r="DP207" s="38"/>
      <c r="DQ207" s="38"/>
      <c r="DR207" s="38"/>
      <c r="DS207" s="38"/>
      <c r="DT207" s="38"/>
      <c r="DU207" s="38"/>
      <c r="DV207" s="38"/>
      <c r="DW207" s="38"/>
      <c r="DX207" s="38"/>
      <c r="DY207" s="38"/>
      <c r="DZ207" s="38"/>
      <c r="EA207" s="38"/>
      <c r="EB207" s="38"/>
      <c r="EC207" s="38"/>
      <c r="ED207" s="38"/>
      <c r="EE207" s="38"/>
      <c r="EF207" s="38"/>
      <c r="EG207" s="38"/>
      <c r="EH207" s="38"/>
      <c r="EI207" s="38"/>
      <c r="EJ207" s="38"/>
      <c r="EK207" s="38"/>
      <c r="EL207" s="38"/>
      <c r="EM207" s="38"/>
      <c r="EN207" s="38"/>
      <c r="EO207" s="38"/>
      <c r="EP207" s="38"/>
      <c r="EQ207" s="38"/>
      <c r="ER207" s="38"/>
      <c r="ES207" s="38"/>
      <c r="ET207" s="38"/>
      <c r="EU207" s="38"/>
      <c r="EV207" s="38"/>
      <c r="EW207" s="38"/>
      <c r="EX207" s="38"/>
      <c r="EY207" s="38"/>
      <c r="EZ207" s="38"/>
      <c r="FA207" s="38"/>
      <c r="FB207" s="38"/>
      <c r="FC207" s="38"/>
      <c r="FD207" s="38"/>
      <c r="FE207" s="38"/>
      <c r="FF207" s="38"/>
      <c r="FG207" s="38"/>
      <c r="FH207" s="38"/>
      <c r="FI207" s="38"/>
      <c r="FJ207" s="38"/>
      <c r="FK207" s="38"/>
      <c r="FL207" s="38"/>
      <c r="FM207" s="38"/>
      <c r="FN207" s="38"/>
      <c r="FO207" s="38"/>
      <c r="FP207" s="38"/>
      <c r="FQ207" s="38"/>
      <c r="FR207" s="38"/>
      <c r="FS207" s="38"/>
      <c r="FT207" s="38"/>
      <c r="FU207" s="38"/>
      <c r="FV207" s="38"/>
      <c r="FW207" s="38"/>
      <c r="FX207" s="38"/>
      <c r="FY207" s="38"/>
      <c r="FZ207" s="38"/>
      <c r="GA207" s="38"/>
      <c r="GB207" s="38"/>
      <c r="GC207" s="38"/>
      <c r="GD207" s="38"/>
      <c r="GE207" s="38"/>
      <c r="GF207" s="38"/>
      <c r="GG207" s="38"/>
      <c r="GH207" s="38"/>
      <c r="GI207" s="38"/>
      <c r="GJ207" s="38"/>
      <c r="GK207" s="38"/>
      <c r="GL207" s="38"/>
      <c r="GM207" s="38"/>
      <c r="GN207" s="38"/>
      <c r="GO207" s="38"/>
      <c r="GP207" s="38"/>
      <c r="GQ207" s="38"/>
      <c r="GR207" s="38"/>
      <c r="GS207" s="38"/>
      <c r="GT207" s="38"/>
      <c r="GU207" s="38"/>
      <c r="GV207" s="38"/>
      <c r="GW207" s="38"/>
      <c r="GX207" s="38"/>
      <c r="GY207" s="38"/>
      <c r="GZ207" s="38"/>
      <c r="HA207" s="38"/>
      <c r="HB207" s="38"/>
      <c r="HC207" s="38"/>
      <c r="HD207" s="38"/>
      <c r="HE207" s="38"/>
      <c r="HF207" s="38"/>
      <c r="HG207" s="38"/>
      <c r="HH207" s="38"/>
      <c r="HI207" s="38"/>
      <c r="HJ207" s="38"/>
      <c r="HK207" s="38"/>
      <c r="HL207" s="38"/>
      <c r="HM207" s="38"/>
      <c r="HN207" s="38"/>
      <c r="HO207" s="38"/>
      <c r="HP207" s="38"/>
      <c r="HQ207" s="38"/>
      <c r="HR207" s="38"/>
      <c r="HS207" s="38"/>
      <c r="HT207" s="38"/>
      <c r="HU207" s="38"/>
      <c r="HV207" s="38"/>
      <c r="HW207" s="38"/>
      <c r="HX207" s="38"/>
      <c r="HY207" s="38"/>
      <c r="HZ207" s="38"/>
      <c r="IA207" s="38"/>
      <c r="IB207" s="38"/>
      <c r="IC207" s="38"/>
      <c r="ID207" s="38"/>
      <c r="IE207" s="38"/>
      <c r="IF207" s="38"/>
      <c r="IG207" s="38"/>
    </row>
    <row r="208" spans="1:241" s="39" customFormat="1" ht="12.75" x14ac:dyDescent="0.2">
      <c r="A208" s="33" t="s">
        <v>241</v>
      </c>
      <c r="B208" s="34"/>
      <c r="C208" s="43">
        <v>0</v>
      </c>
      <c r="D208" s="45"/>
      <c r="E208" s="43">
        <v>20408320</v>
      </c>
      <c r="F208" s="45"/>
      <c r="G208" s="43">
        <f t="shared" si="9"/>
        <v>20408320</v>
      </c>
      <c r="H208" s="43"/>
      <c r="I208" s="44">
        <v>510208</v>
      </c>
      <c r="J208" s="43"/>
      <c r="K208" s="44">
        <f t="shared" si="10"/>
        <v>19898112</v>
      </c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3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  <c r="EW208" s="38"/>
      <c r="EX208" s="38"/>
      <c r="EY208" s="38"/>
      <c r="EZ208" s="38"/>
      <c r="FA208" s="38"/>
      <c r="FB208" s="38"/>
      <c r="FC208" s="38"/>
      <c r="FD208" s="38"/>
      <c r="FE208" s="38"/>
      <c r="FF208" s="38"/>
      <c r="FG208" s="38"/>
      <c r="FH208" s="38"/>
      <c r="FI208" s="38"/>
      <c r="FJ208" s="38"/>
      <c r="FK208" s="38"/>
      <c r="FL208" s="38"/>
      <c r="FM208" s="38"/>
      <c r="FN208" s="38"/>
      <c r="FO208" s="38"/>
      <c r="FP208" s="38"/>
      <c r="FQ208" s="38"/>
      <c r="FR208" s="38"/>
      <c r="FS208" s="38"/>
      <c r="FT208" s="38"/>
      <c r="FU208" s="38"/>
      <c r="FV208" s="38"/>
      <c r="FW208" s="38"/>
      <c r="FX208" s="38"/>
      <c r="FY208" s="38"/>
      <c r="FZ208" s="38"/>
      <c r="GA208" s="38"/>
      <c r="GB208" s="38"/>
      <c r="GC208" s="38"/>
      <c r="GD208" s="38"/>
      <c r="GE208" s="38"/>
      <c r="GF208" s="38"/>
      <c r="GG208" s="38"/>
      <c r="GH208" s="38"/>
      <c r="GI208" s="38"/>
      <c r="GJ208" s="38"/>
      <c r="GK208" s="38"/>
      <c r="GL208" s="38"/>
      <c r="GM208" s="38"/>
      <c r="GN208" s="38"/>
      <c r="GO208" s="38"/>
      <c r="GP208" s="38"/>
      <c r="GQ208" s="38"/>
      <c r="GR208" s="38"/>
      <c r="GS208" s="38"/>
      <c r="GT208" s="38"/>
      <c r="GU208" s="38"/>
      <c r="GV208" s="38"/>
      <c r="GW208" s="38"/>
      <c r="GX208" s="38"/>
      <c r="GY208" s="38"/>
      <c r="GZ208" s="38"/>
      <c r="HA208" s="38"/>
      <c r="HB208" s="38"/>
      <c r="HC208" s="38"/>
      <c r="HD208" s="38"/>
      <c r="HE208" s="38"/>
      <c r="HF208" s="38"/>
      <c r="HG208" s="38"/>
      <c r="HH208" s="38"/>
      <c r="HI208" s="38"/>
      <c r="HJ208" s="38"/>
      <c r="HK208" s="38"/>
      <c r="HL208" s="38"/>
      <c r="HM208" s="38"/>
      <c r="HN208" s="38"/>
      <c r="HO208" s="38"/>
      <c r="HP208" s="38"/>
      <c r="HQ208" s="38"/>
      <c r="HR208" s="38"/>
      <c r="HS208" s="38"/>
      <c r="HT208" s="38"/>
      <c r="HU208" s="38"/>
      <c r="HV208" s="38"/>
      <c r="HW208" s="38"/>
      <c r="HX208" s="38"/>
      <c r="HY208" s="38"/>
      <c r="HZ208" s="38"/>
      <c r="IA208" s="38"/>
      <c r="IB208" s="38"/>
      <c r="IC208" s="38"/>
      <c r="ID208" s="38"/>
      <c r="IE208" s="38"/>
      <c r="IF208" s="38"/>
      <c r="IG208" s="38"/>
    </row>
    <row r="209" spans="1:241" s="39" customFormat="1" ht="12.75" x14ac:dyDescent="0.2">
      <c r="A209" s="33" t="s">
        <v>242</v>
      </c>
      <c r="B209" s="34"/>
      <c r="C209" s="43">
        <v>0</v>
      </c>
      <c r="D209" s="45"/>
      <c r="E209" s="43">
        <v>21112838</v>
      </c>
      <c r="F209" s="45"/>
      <c r="G209" s="43">
        <f t="shared" si="9"/>
        <v>21112838</v>
      </c>
      <c r="H209" s="43"/>
      <c r="I209" s="44">
        <v>527821</v>
      </c>
      <c r="J209" s="43"/>
      <c r="K209" s="44">
        <f t="shared" si="10"/>
        <v>20585017</v>
      </c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/>
      <c r="DT209" s="38"/>
      <c r="DU209" s="38"/>
      <c r="DV209" s="38"/>
      <c r="DW209" s="38"/>
      <c r="DX209" s="38"/>
      <c r="DY209" s="38"/>
      <c r="DZ209" s="38"/>
      <c r="EA209" s="38"/>
      <c r="EB209" s="38"/>
      <c r="EC209" s="38"/>
      <c r="ED209" s="38"/>
      <c r="EE209" s="38"/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  <c r="EW209" s="38"/>
      <c r="EX209" s="38"/>
      <c r="EY209" s="38"/>
      <c r="EZ209" s="38"/>
      <c r="FA209" s="38"/>
      <c r="FB209" s="38"/>
      <c r="FC209" s="38"/>
      <c r="FD209" s="38"/>
      <c r="FE209" s="38"/>
      <c r="FF209" s="38"/>
      <c r="FG209" s="38"/>
      <c r="FH209" s="38"/>
      <c r="FI209" s="38"/>
      <c r="FJ209" s="38"/>
      <c r="FK209" s="38"/>
      <c r="FL209" s="38"/>
      <c r="FM209" s="38"/>
      <c r="FN209" s="38"/>
      <c r="FO209" s="38"/>
      <c r="FP209" s="38"/>
      <c r="FQ209" s="38"/>
      <c r="FR209" s="38"/>
      <c r="FS209" s="38"/>
      <c r="FT209" s="38"/>
      <c r="FU209" s="38"/>
      <c r="FV209" s="38"/>
      <c r="FW209" s="38"/>
      <c r="FX209" s="38"/>
      <c r="FY209" s="38"/>
      <c r="FZ209" s="38"/>
      <c r="GA209" s="38"/>
      <c r="GB209" s="38"/>
      <c r="GC209" s="38"/>
      <c r="GD209" s="38"/>
      <c r="GE209" s="38"/>
      <c r="GF209" s="38"/>
      <c r="GG209" s="38"/>
      <c r="GH209" s="38"/>
      <c r="GI209" s="38"/>
      <c r="GJ209" s="38"/>
      <c r="GK209" s="38"/>
      <c r="GL209" s="38"/>
      <c r="GM209" s="38"/>
      <c r="GN209" s="38"/>
      <c r="GO209" s="38"/>
      <c r="GP209" s="38"/>
      <c r="GQ209" s="38"/>
      <c r="GR209" s="38"/>
      <c r="GS209" s="38"/>
      <c r="GT209" s="38"/>
      <c r="GU209" s="38"/>
      <c r="GV209" s="38"/>
      <c r="GW209" s="38"/>
      <c r="GX209" s="38"/>
      <c r="GY209" s="38"/>
      <c r="GZ209" s="38"/>
      <c r="HA209" s="38"/>
      <c r="HB209" s="38"/>
      <c r="HC209" s="38"/>
      <c r="HD209" s="38"/>
      <c r="HE209" s="38"/>
      <c r="HF209" s="38"/>
      <c r="HG209" s="38"/>
      <c r="HH209" s="38"/>
      <c r="HI209" s="38"/>
      <c r="HJ209" s="38"/>
      <c r="HK209" s="38"/>
      <c r="HL209" s="38"/>
      <c r="HM209" s="38"/>
      <c r="HN209" s="38"/>
      <c r="HO209" s="38"/>
      <c r="HP209" s="38"/>
      <c r="HQ209" s="38"/>
      <c r="HR209" s="38"/>
      <c r="HS209" s="38"/>
      <c r="HT209" s="38"/>
      <c r="HU209" s="38"/>
      <c r="HV209" s="38"/>
      <c r="HW209" s="38"/>
      <c r="HX209" s="38"/>
      <c r="HY209" s="38"/>
      <c r="HZ209" s="38"/>
      <c r="IA209" s="38"/>
      <c r="IB209" s="38"/>
      <c r="IC209" s="38"/>
      <c r="ID209" s="38"/>
      <c r="IE209" s="38"/>
      <c r="IF209" s="38"/>
      <c r="IG209" s="38"/>
    </row>
    <row r="210" spans="1:241" s="39" customFormat="1" ht="12.75" x14ac:dyDescent="0.2">
      <c r="A210" s="33" t="s">
        <v>243</v>
      </c>
      <c r="B210" s="34"/>
      <c r="C210" s="43">
        <v>0</v>
      </c>
      <c r="D210" s="45"/>
      <c r="E210" s="43">
        <v>19577086</v>
      </c>
      <c r="F210" s="45"/>
      <c r="G210" s="43">
        <f t="shared" si="9"/>
        <v>19577086</v>
      </c>
      <c r="H210" s="43"/>
      <c r="I210" s="44">
        <v>489427</v>
      </c>
      <c r="J210" s="43"/>
      <c r="K210" s="44">
        <f t="shared" si="10"/>
        <v>19087659</v>
      </c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  <c r="DH210" s="38"/>
      <c r="DI210" s="38"/>
      <c r="DJ210" s="38"/>
      <c r="DK210" s="38"/>
      <c r="DL210" s="38"/>
      <c r="DM210" s="38"/>
      <c r="DN210" s="38"/>
      <c r="DO210" s="38"/>
      <c r="DP210" s="38"/>
      <c r="DQ210" s="38"/>
      <c r="DR210" s="38"/>
      <c r="DS210" s="38"/>
      <c r="DT210" s="38"/>
      <c r="DU210" s="38"/>
      <c r="DV210" s="38"/>
      <c r="DW210" s="38"/>
      <c r="DX210" s="38"/>
      <c r="DY210" s="38"/>
      <c r="DZ210" s="38"/>
      <c r="EA210" s="38"/>
      <c r="EB210" s="38"/>
      <c r="EC210" s="38"/>
      <c r="ED210" s="38"/>
      <c r="EE210" s="38"/>
      <c r="EF210" s="38"/>
      <c r="EG210" s="38"/>
      <c r="EH210" s="38"/>
      <c r="EI210" s="38"/>
      <c r="EJ210" s="38"/>
      <c r="EK210" s="38"/>
      <c r="EL210" s="38"/>
      <c r="EM210" s="38"/>
      <c r="EN210" s="38"/>
      <c r="EO210" s="38"/>
      <c r="EP210" s="38"/>
      <c r="EQ210" s="38"/>
      <c r="ER210" s="38"/>
      <c r="ES210" s="38"/>
      <c r="ET210" s="38"/>
      <c r="EU210" s="38"/>
      <c r="EV210" s="38"/>
      <c r="EW210" s="38"/>
      <c r="EX210" s="38"/>
      <c r="EY210" s="38"/>
      <c r="EZ210" s="38"/>
      <c r="FA210" s="38"/>
      <c r="FB210" s="38"/>
      <c r="FC210" s="38"/>
      <c r="FD210" s="38"/>
      <c r="FE210" s="38"/>
      <c r="FF210" s="38"/>
      <c r="FG210" s="38"/>
      <c r="FH210" s="38"/>
      <c r="FI210" s="38"/>
      <c r="FJ210" s="38"/>
      <c r="FK210" s="38"/>
      <c r="FL210" s="38"/>
      <c r="FM210" s="38"/>
      <c r="FN210" s="38"/>
      <c r="FO210" s="38"/>
      <c r="FP210" s="38"/>
      <c r="FQ210" s="38"/>
      <c r="FR210" s="38"/>
      <c r="FS210" s="38"/>
      <c r="FT210" s="38"/>
      <c r="FU210" s="38"/>
      <c r="FV210" s="38"/>
      <c r="FW210" s="38"/>
      <c r="FX210" s="38"/>
      <c r="FY210" s="38"/>
      <c r="FZ210" s="38"/>
      <c r="GA210" s="38"/>
      <c r="GB210" s="38"/>
      <c r="GC210" s="38"/>
      <c r="GD210" s="38"/>
      <c r="GE210" s="38"/>
      <c r="GF210" s="38"/>
      <c r="GG210" s="38"/>
      <c r="GH210" s="38"/>
      <c r="GI210" s="38"/>
      <c r="GJ210" s="38"/>
      <c r="GK210" s="38"/>
      <c r="GL210" s="38"/>
      <c r="GM210" s="38"/>
      <c r="GN210" s="38"/>
      <c r="GO210" s="38"/>
      <c r="GP210" s="38"/>
      <c r="GQ210" s="38"/>
      <c r="GR210" s="38"/>
      <c r="GS210" s="38"/>
      <c r="GT210" s="38"/>
      <c r="GU210" s="38"/>
      <c r="GV210" s="38"/>
      <c r="GW210" s="38"/>
      <c r="GX210" s="38"/>
      <c r="GY210" s="38"/>
      <c r="GZ210" s="38"/>
      <c r="HA210" s="38"/>
      <c r="HB210" s="38"/>
      <c r="HC210" s="38"/>
      <c r="HD210" s="38"/>
      <c r="HE210" s="38"/>
      <c r="HF210" s="38"/>
      <c r="HG210" s="38"/>
      <c r="HH210" s="38"/>
      <c r="HI210" s="38"/>
      <c r="HJ210" s="38"/>
      <c r="HK210" s="38"/>
      <c r="HL210" s="38"/>
      <c r="HM210" s="38"/>
      <c r="HN210" s="38"/>
      <c r="HO210" s="38"/>
      <c r="HP210" s="38"/>
      <c r="HQ210" s="38"/>
      <c r="HR210" s="38"/>
      <c r="HS210" s="38"/>
      <c r="HT210" s="38"/>
      <c r="HU210" s="38"/>
      <c r="HV210" s="38"/>
      <c r="HW210" s="38"/>
      <c r="HX210" s="38"/>
      <c r="HY210" s="38"/>
      <c r="HZ210" s="38"/>
      <c r="IA210" s="38"/>
      <c r="IB210" s="38"/>
      <c r="IC210" s="38"/>
      <c r="ID210" s="38"/>
      <c r="IE210" s="38"/>
      <c r="IF210" s="38"/>
      <c r="IG210" s="38"/>
    </row>
    <row r="211" spans="1:241" s="39" customFormat="1" ht="12.75" x14ac:dyDescent="0.2">
      <c r="A211" s="33" t="s">
        <v>244</v>
      </c>
      <c r="B211" s="34"/>
      <c r="C211" s="43">
        <v>0</v>
      </c>
      <c r="D211" s="45"/>
      <c r="E211" s="43">
        <v>32759314</v>
      </c>
      <c r="F211" s="45"/>
      <c r="G211" s="43">
        <f t="shared" si="9"/>
        <v>32759314</v>
      </c>
      <c r="H211" s="43"/>
      <c r="I211" s="44">
        <v>818983</v>
      </c>
      <c r="J211" s="43"/>
      <c r="K211" s="44">
        <f t="shared" si="10"/>
        <v>31940331</v>
      </c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  <c r="DH211" s="38"/>
      <c r="DI211" s="38"/>
      <c r="DJ211" s="38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38"/>
      <c r="EC211" s="38"/>
      <c r="ED211" s="38"/>
      <c r="EE211" s="38"/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  <c r="EW211" s="38"/>
      <c r="EX211" s="38"/>
      <c r="EY211" s="38"/>
      <c r="EZ211" s="38"/>
      <c r="FA211" s="38"/>
      <c r="FB211" s="38"/>
      <c r="FC211" s="38"/>
      <c r="FD211" s="38"/>
      <c r="FE211" s="38"/>
      <c r="FF211" s="38"/>
      <c r="FG211" s="38"/>
      <c r="FH211" s="38"/>
      <c r="FI211" s="38"/>
      <c r="FJ211" s="38"/>
      <c r="FK211" s="38"/>
      <c r="FL211" s="38"/>
      <c r="FM211" s="38"/>
      <c r="FN211" s="38"/>
      <c r="FO211" s="38"/>
      <c r="FP211" s="38"/>
      <c r="FQ211" s="38"/>
      <c r="FR211" s="38"/>
      <c r="FS211" s="38"/>
      <c r="FT211" s="38"/>
      <c r="FU211" s="38"/>
      <c r="FV211" s="38"/>
      <c r="FW211" s="38"/>
      <c r="FX211" s="38"/>
      <c r="FY211" s="38"/>
      <c r="FZ211" s="38"/>
      <c r="GA211" s="38"/>
      <c r="GB211" s="38"/>
      <c r="GC211" s="38"/>
      <c r="GD211" s="38"/>
      <c r="GE211" s="38"/>
      <c r="GF211" s="38"/>
      <c r="GG211" s="38"/>
      <c r="GH211" s="38"/>
      <c r="GI211" s="38"/>
      <c r="GJ211" s="38"/>
      <c r="GK211" s="38"/>
      <c r="GL211" s="38"/>
      <c r="GM211" s="38"/>
      <c r="GN211" s="38"/>
      <c r="GO211" s="38"/>
      <c r="GP211" s="38"/>
      <c r="GQ211" s="38"/>
      <c r="GR211" s="38"/>
      <c r="GS211" s="38"/>
      <c r="GT211" s="38"/>
      <c r="GU211" s="38"/>
      <c r="GV211" s="38"/>
      <c r="GW211" s="38"/>
      <c r="GX211" s="38"/>
      <c r="GY211" s="38"/>
      <c r="GZ211" s="38"/>
      <c r="HA211" s="38"/>
      <c r="HB211" s="38"/>
      <c r="HC211" s="38"/>
      <c r="HD211" s="38"/>
      <c r="HE211" s="38"/>
      <c r="HF211" s="38"/>
      <c r="HG211" s="38"/>
      <c r="HH211" s="38"/>
      <c r="HI211" s="38"/>
      <c r="HJ211" s="38"/>
      <c r="HK211" s="38"/>
      <c r="HL211" s="38"/>
      <c r="HM211" s="38"/>
      <c r="HN211" s="38"/>
      <c r="HO211" s="38"/>
      <c r="HP211" s="38"/>
      <c r="HQ211" s="38"/>
      <c r="HR211" s="38"/>
      <c r="HS211" s="38"/>
      <c r="HT211" s="38"/>
      <c r="HU211" s="38"/>
      <c r="HV211" s="38"/>
      <c r="HW211" s="38"/>
      <c r="HX211" s="38"/>
      <c r="HY211" s="38"/>
      <c r="HZ211" s="38"/>
      <c r="IA211" s="38"/>
      <c r="IB211" s="38"/>
      <c r="IC211" s="38"/>
      <c r="ID211" s="38"/>
      <c r="IE211" s="38"/>
      <c r="IF211" s="38"/>
      <c r="IG211" s="38"/>
    </row>
    <row r="212" spans="1:241" s="39" customFormat="1" ht="12.75" x14ac:dyDescent="0.2">
      <c r="A212" s="33" t="s">
        <v>245</v>
      </c>
      <c r="B212" s="34"/>
      <c r="C212" s="43">
        <v>0</v>
      </c>
      <c r="D212" s="45"/>
      <c r="E212" s="43">
        <v>6859410</v>
      </c>
      <c r="F212" s="45"/>
      <c r="G212" s="43">
        <f t="shared" si="9"/>
        <v>6859410</v>
      </c>
      <c r="H212" s="43"/>
      <c r="I212" s="44">
        <v>342970</v>
      </c>
      <c r="J212" s="43"/>
      <c r="K212" s="44">
        <f t="shared" si="10"/>
        <v>6516440</v>
      </c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/>
      <c r="DT212" s="38"/>
      <c r="DU212" s="38"/>
      <c r="DV212" s="38"/>
      <c r="DW212" s="38"/>
      <c r="DX212" s="38"/>
      <c r="DY212" s="38"/>
      <c r="DZ212" s="38"/>
      <c r="EA212" s="38"/>
      <c r="EB212" s="38"/>
      <c r="EC212" s="3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38"/>
      <c r="EV212" s="38"/>
      <c r="EW212" s="38"/>
      <c r="EX212" s="38"/>
      <c r="EY212" s="38"/>
      <c r="EZ212" s="38"/>
      <c r="FA212" s="38"/>
      <c r="FB212" s="38"/>
      <c r="FC212" s="38"/>
      <c r="FD212" s="38"/>
      <c r="FE212" s="38"/>
      <c r="FF212" s="38"/>
      <c r="FG212" s="38"/>
      <c r="FH212" s="38"/>
      <c r="FI212" s="38"/>
      <c r="FJ212" s="38"/>
      <c r="FK212" s="38"/>
      <c r="FL212" s="38"/>
      <c r="FM212" s="38"/>
      <c r="FN212" s="38"/>
      <c r="FO212" s="38"/>
      <c r="FP212" s="38"/>
      <c r="FQ212" s="38"/>
      <c r="FR212" s="38"/>
      <c r="FS212" s="38"/>
      <c r="FT212" s="38"/>
      <c r="FU212" s="38"/>
      <c r="FV212" s="38"/>
      <c r="FW212" s="38"/>
      <c r="FX212" s="38"/>
      <c r="FY212" s="38"/>
      <c r="FZ212" s="38"/>
      <c r="GA212" s="38"/>
      <c r="GB212" s="38"/>
      <c r="GC212" s="38"/>
      <c r="GD212" s="38"/>
      <c r="GE212" s="38"/>
      <c r="GF212" s="38"/>
      <c r="GG212" s="38"/>
      <c r="GH212" s="38"/>
      <c r="GI212" s="38"/>
      <c r="GJ212" s="38"/>
      <c r="GK212" s="38"/>
      <c r="GL212" s="38"/>
      <c r="GM212" s="38"/>
      <c r="GN212" s="38"/>
      <c r="GO212" s="38"/>
      <c r="GP212" s="38"/>
      <c r="GQ212" s="38"/>
      <c r="GR212" s="38"/>
      <c r="GS212" s="38"/>
      <c r="GT212" s="38"/>
      <c r="GU212" s="38"/>
      <c r="GV212" s="38"/>
      <c r="GW212" s="38"/>
      <c r="GX212" s="38"/>
      <c r="GY212" s="38"/>
      <c r="GZ212" s="38"/>
      <c r="HA212" s="38"/>
      <c r="HB212" s="38"/>
      <c r="HC212" s="38"/>
      <c r="HD212" s="38"/>
      <c r="HE212" s="38"/>
      <c r="HF212" s="38"/>
      <c r="HG212" s="38"/>
      <c r="HH212" s="38"/>
      <c r="HI212" s="38"/>
      <c r="HJ212" s="38"/>
      <c r="HK212" s="38"/>
      <c r="HL212" s="38"/>
      <c r="HM212" s="38"/>
      <c r="HN212" s="38"/>
      <c r="HO212" s="38"/>
      <c r="HP212" s="38"/>
      <c r="HQ212" s="38"/>
      <c r="HR212" s="38"/>
      <c r="HS212" s="38"/>
      <c r="HT212" s="38"/>
      <c r="HU212" s="38"/>
      <c r="HV212" s="38"/>
      <c r="HW212" s="38"/>
      <c r="HX212" s="38"/>
      <c r="HY212" s="38"/>
      <c r="HZ212" s="38"/>
      <c r="IA212" s="38"/>
      <c r="IB212" s="38"/>
      <c r="IC212" s="38"/>
      <c r="ID212" s="38"/>
      <c r="IE212" s="38"/>
      <c r="IF212" s="38"/>
      <c r="IG212" s="38"/>
    </row>
    <row r="213" spans="1:241" s="39" customFormat="1" ht="12.75" x14ac:dyDescent="0.2">
      <c r="A213" s="33" t="s">
        <v>118</v>
      </c>
      <c r="B213" s="34" t="s">
        <v>4</v>
      </c>
      <c r="C213" s="43">
        <v>486542</v>
      </c>
      <c r="D213" s="45"/>
      <c r="E213" s="44">
        <v>0</v>
      </c>
      <c r="F213" s="45"/>
      <c r="G213" s="43">
        <f t="shared" si="9"/>
        <v>486542</v>
      </c>
      <c r="H213" s="43"/>
      <c r="I213" s="44">
        <v>352742</v>
      </c>
      <c r="J213" s="43"/>
      <c r="K213" s="44">
        <f t="shared" si="8"/>
        <v>133800</v>
      </c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  <c r="DH213" s="38"/>
      <c r="DI213" s="38"/>
      <c r="DJ213" s="38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3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  <c r="EW213" s="38"/>
      <c r="EX213" s="38"/>
      <c r="EY213" s="38"/>
      <c r="EZ213" s="38"/>
      <c r="FA213" s="38"/>
      <c r="FB213" s="38"/>
      <c r="FC213" s="38"/>
      <c r="FD213" s="38"/>
      <c r="FE213" s="38"/>
      <c r="FF213" s="38"/>
      <c r="FG213" s="38"/>
      <c r="FH213" s="38"/>
      <c r="FI213" s="38"/>
      <c r="FJ213" s="38"/>
      <c r="FK213" s="38"/>
      <c r="FL213" s="38"/>
      <c r="FM213" s="38"/>
      <c r="FN213" s="38"/>
      <c r="FO213" s="38"/>
      <c r="FP213" s="38"/>
      <c r="FQ213" s="38"/>
      <c r="FR213" s="38"/>
      <c r="FS213" s="38"/>
      <c r="FT213" s="38"/>
      <c r="FU213" s="38"/>
      <c r="FV213" s="38"/>
      <c r="FW213" s="38"/>
      <c r="FX213" s="38"/>
      <c r="FY213" s="38"/>
      <c r="FZ213" s="38"/>
      <c r="GA213" s="38"/>
      <c r="GB213" s="38"/>
      <c r="GC213" s="38"/>
      <c r="GD213" s="38"/>
      <c r="GE213" s="38"/>
      <c r="GF213" s="38"/>
      <c r="GG213" s="38"/>
      <c r="GH213" s="38"/>
      <c r="GI213" s="38"/>
      <c r="GJ213" s="38"/>
      <c r="GK213" s="38"/>
      <c r="GL213" s="38"/>
      <c r="GM213" s="38"/>
      <c r="GN213" s="38"/>
      <c r="GO213" s="38"/>
      <c r="GP213" s="38"/>
      <c r="GQ213" s="38"/>
      <c r="GR213" s="38"/>
      <c r="GS213" s="38"/>
      <c r="GT213" s="38"/>
      <c r="GU213" s="38"/>
      <c r="GV213" s="38"/>
      <c r="GW213" s="38"/>
      <c r="GX213" s="38"/>
      <c r="GY213" s="38"/>
      <c r="GZ213" s="38"/>
      <c r="HA213" s="38"/>
      <c r="HB213" s="38"/>
      <c r="HC213" s="38"/>
      <c r="HD213" s="38"/>
      <c r="HE213" s="38"/>
      <c r="HF213" s="38"/>
      <c r="HG213" s="38"/>
      <c r="HH213" s="38"/>
      <c r="HI213" s="38"/>
      <c r="HJ213" s="38"/>
      <c r="HK213" s="38"/>
      <c r="HL213" s="38"/>
      <c r="HM213" s="38"/>
      <c r="HN213" s="38"/>
      <c r="HO213" s="38"/>
      <c r="HP213" s="38"/>
      <c r="HQ213" s="38"/>
      <c r="HR213" s="38"/>
      <c r="HS213" s="38"/>
      <c r="HT213" s="38"/>
      <c r="HU213" s="38"/>
      <c r="HV213" s="38"/>
      <c r="HW213" s="38"/>
      <c r="HX213" s="38"/>
      <c r="HY213" s="38"/>
      <c r="HZ213" s="38"/>
      <c r="IA213" s="38"/>
      <c r="IB213" s="38"/>
      <c r="IC213" s="38"/>
      <c r="ID213" s="38"/>
      <c r="IE213" s="38"/>
      <c r="IF213" s="38"/>
      <c r="IG213" s="38"/>
    </row>
    <row r="214" spans="1:241" s="39" customFormat="1" ht="12.75" x14ac:dyDescent="0.2">
      <c r="A214" s="33" t="s">
        <v>161</v>
      </c>
      <c r="B214" s="34"/>
      <c r="C214" s="43">
        <v>26421302</v>
      </c>
      <c r="D214" s="45"/>
      <c r="E214" s="44">
        <v>0</v>
      </c>
      <c r="F214" s="45"/>
      <c r="G214" s="43">
        <f t="shared" si="9"/>
        <v>26421302</v>
      </c>
      <c r="H214" s="43"/>
      <c r="I214" s="44">
        <v>4428528</v>
      </c>
      <c r="J214" s="43"/>
      <c r="K214" s="44">
        <f t="shared" si="8"/>
        <v>21992774</v>
      </c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38"/>
      <c r="DI214" s="38"/>
      <c r="DJ214" s="38"/>
      <c r="DK214" s="38"/>
      <c r="DL214" s="38"/>
      <c r="DM214" s="38"/>
      <c r="DN214" s="38"/>
      <c r="DO214" s="38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38"/>
      <c r="EQ214" s="38"/>
      <c r="ER214" s="38"/>
      <c r="ES214" s="38"/>
      <c r="ET214" s="38"/>
      <c r="EU214" s="38"/>
      <c r="EV214" s="38"/>
      <c r="EW214" s="38"/>
      <c r="EX214" s="38"/>
      <c r="EY214" s="38"/>
      <c r="EZ214" s="38"/>
      <c r="FA214" s="38"/>
      <c r="FB214" s="38"/>
      <c r="FC214" s="38"/>
      <c r="FD214" s="38"/>
      <c r="FE214" s="38"/>
      <c r="FF214" s="38"/>
      <c r="FG214" s="38"/>
      <c r="FH214" s="38"/>
      <c r="FI214" s="38"/>
      <c r="FJ214" s="38"/>
      <c r="FK214" s="38"/>
      <c r="FL214" s="38"/>
      <c r="FM214" s="38"/>
      <c r="FN214" s="38"/>
      <c r="FO214" s="38"/>
      <c r="FP214" s="38"/>
      <c r="FQ214" s="38"/>
      <c r="FR214" s="38"/>
      <c r="FS214" s="38"/>
      <c r="FT214" s="38"/>
      <c r="FU214" s="38"/>
      <c r="FV214" s="38"/>
      <c r="FW214" s="38"/>
      <c r="FX214" s="38"/>
      <c r="FY214" s="38"/>
      <c r="FZ214" s="38"/>
      <c r="GA214" s="38"/>
      <c r="GB214" s="38"/>
      <c r="GC214" s="38"/>
      <c r="GD214" s="38"/>
      <c r="GE214" s="38"/>
      <c r="GF214" s="38"/>
      <c r="GG214" s="38"/>
      <c r="GH214" s="38"/>
      <c r="GI214" s="38"/>
      <c r="GJ214" s="38"/>
      <c r="GK214" s="38"/>
      <c r="GL214" s="38"/>
      <c r="GM214" s="38"/>
      <c r="GN214" s="38"/>
      <c r="GO214" s="38"/>
      <c r="GP214" s="38"/>
      <c r="GQ214" s="38"/>
      <c r="GR214" s="38"/>
      <c r="GS214" s="38"/>
      <c r="GT214" s="38"/>
      <c r="GU214" s="38"/>
      <c r="GV214" s="38"/>
      <c r="GW214" s="38"/>
      <c r="GX214" s="38"/>
      <c r="GY214" s="38"/>
      <c r="GZ214" s="38"/>
      <c r="HA214" s="38"/>
      <c r="HB214" s="38"/>
      <c r="HC214" s="38"/>
      <c r="HD214" s="38"/>
      <c r="HE214" s="38"/>
      <c r="HF214" s="38"/>
      <c r="HG214" s="38"/>
      <c r="HH214" s="38"/>
      <c r="HI214" s="38"/>
      <c r="HJ214" s="38"/>
      <c r="HK214" s="38"/>
      <c r="HL214" s="38"/>
      <c r="HM214" s="38"/>
      <c r="HN214" s="38"/>
      <c r="HO214" s="38"/>
      <c r="HP214" s="38"/>
      <c r="HQ214" s="38"/>
      <c r="HR214" s="38"/>
      <c r="HS214" s="38"/>
      <c r="HT214" s="38"/>
      <c r="HU214" s="38"/>
      <c r="HV214" s="38"/>
      <c r="HW214" s="38"/>
      <c r="HX214" s="38"/>
      <c r="HY214" s="38"/>
      <c r="HZ214" s="38"/>
      <c r="IA214" s="38"/>
      <c r="IB214" s="38"/>
      <c r="IC214" s="38"/>
      <c r="ID214" s="38"/>
      <c r="IE214" s="38"/>
      <c r="IF214" s="38"/>
      <c r="IG214" s="38"/>
    </row>
    <row r="215" spans="1:241" s="39" customFormat="1" ht="12.75" x14ac:dyDescent="0.2">
      <c r="A215" s="33" t="s">
        <v>119</v>
      </c>
      <c r="B215" s="34" t="s">
        <v>4</v>
      </c>
      <c r="C215" s="43">
        <v>707928</v>
      </c>
      <c r="D215" s="45"/>
      <c r="E215" s="44">
        <v>0</v>
      </c>
      <c r="F215" s="45"/>
      <c r="G215" s="43">
        <f t="shared" si="9"/>
        <v>707928</v>
      </c>
      <c r="H215" s="43"/>
      <c r="I215" s="44">
        <v>267744</v>
      </c>
      <c r="J215" s="43"/>
      <c r="K215" s="44">
        <f t="shared" si="8"/>
        <v>440184</v>
      </c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38"/>
      <c r="DI215" s="38"/>
      <c r="DJ215" s="38"/>
      <c r="DK215" s="38"/>
      <c r="DL215" s="38"/>
      <c r="DM215" s="38"/>
      <c r="DN215" s="38"/>
      <c r="DO215" s="38"/>
      <c r="DP215" s="38"/>
      <c r="DQ215" s="38"/>
      <c r="DR215" s="38"/>
      <c r="DS215" s="38"/>
      <c r="DT215" s="38"/>
      <c r="DU215" s="38"/>
      <c r="DV215" s="38"/>
      <c r="DW215" s="38"/>
      <c r="DX215" s="38"/>
      <c r="DY215" s="38"/>
      <c r="DZ215" s="38"/>
      <c r="EA215" s="38"/>
      <c r="EB215" s="38"/>
      <c r="EC215" s="38"/>
      <c r="ED215" s="38"/>
      <c r="EE215" s="38"/>
      <c r="EF215" s="38"/>
      <c r="EG215" s="38"/>
      <c r="EH215" s="38"/>
      <c r="EI215" s="38"/>
      <c r="EJ215" s="38"/>
      <c r="EK215" s="38"/>
      <c r="EL215" s="38"/>
      <c r="EM215" s="38"/>
      <c r="EN215" s="38"/>
      <c r="EO215" s="38"/>
      <c r="EP215" s="38"/>
      <c r="EQ215" s="38"/>
      <c r="ER215" s="38"/>
      <c r="ES215" s="38"/>
      <c r="ET215" s="38"/>
      <c r="EU215" s="38"/>
      <c r="EV215" s="38"/>
      <c r="EW215" s="38"/>
      <c r="EX215" s="38"/>
      <c r="EY215" s="38"/>
      <c r="EZ215" s="38"/>
      <c r="FA215" s="38"/>
      <c r="FB215" s="38"/>
      <c r="FC215" s="38"/>
      <c r="FD215" s="38"/>
      <c r="FE215" s="38"/>
      <c r="FF215" s="38"/>
      <c r="FG215" s="38"/>
      <c r="FH215" s="38"/>
      <c r="FI215" s="38"/>
      <c r="FJ215" s="38"/>
      <c r="FK215" s="38"/>
      <c r="FL215" s="38"/>
      <c r="FM215" s="38"/>
      <c r="FN215" s="38"/>
      <c r="FO215" s="38"/>
      <c r="FP215" s="38"/>
      <c r="FQ215" s="38"/>
      <c r="FR215" s="38"/>
      <c r="FS215" s="38"/>
      <c r="FT215" s="38"/>
      <c r="FU215" s="38"/>
      <c r="FV215" s="38"/>
      <c r="FW215" s="38"/>
      <c r="FX215" s="38"/>
      <c r="FY215" s="38"/>
      <c r="FZ215" s="38"/>
      <c r="GA215" s="38"/>
      <c r="GB215" s="38"/>
      <c r="GC215" s="38"/>
      <c r="GD215" s="38"/>
      <c r="GE215" s="38"/>
      <c r="GF215" s="38"/>
      <c r="GG215" s="38"/>
      <c r="GH215" s="38"/>
      <c r="GI215" s="38"/>
      <c r="GJ215" s="38"/>
      <c r="GK215" s="38"/>
      <c r="GL215" s="38"/>
      <c r="GM215" s="38"/>
      <c r="GN215" s="38"/>
      <c r="GO215" s="38"/>
      <c r="GP215" s="38"/>
      <c r="GQ215" s="38"/>
      <c r="GR215" s="38"/>
      <c r="GS215" s="38"/>
      <c r="GT215" s="38"/>
      <c r="GU215" s="38"/>
      <c r="GV215" s="38"/>
      <c r="GW215" s="38"/>
      <c r="GX215" s="38"/>
      <c r="GY215" s="38"/>
      <c r="GZ215" s="38"/>
      <c r="HA215" s="38"/>
      <c r="HB215" s="38"/>
      <c r="HC215" s="38"/>
      <c r="HD215" s="38"/>
      <c r="HE215" s="38"/>
      <c r="HF215" s="38"/>
      <c r="HG215" s="38"/>
      <c r="HH215" s="38"/>
      <c r="HI215" s="38"/>
      <c r="HJ215" s="38"/>
      <c r="HK215" s="38"/>
      <c r="HL215" s="38"/>
      <c r="HM215" s="38"/>
      <c r="HN215" s="38"/>
      <c r="HO215" s="38"/>
      <c r="HP215" s="38"/>
      <c r="HQ215" s="38"/>
      <c r="HR215" s="38"/>
      <c r="HS215" s="38"/>
      <c r="HT215" s="38"/>
      <c r="HU215" s="38"/>
      <c r="HV215" s="38"/>
      <c r="HW215" s="38"/>
      <c r="HX215" s="38"/>
      <c r="HY215" s="38"/>
      <c r="HZ215" s="38"/>
      <c r="IA215" s="38"/>
      <c r="IB215" s="38"/>
      <c r="IC215" s="38"/>
      <c r="ID215" s="38"/>
      <c r="IE215" s="38"/>
      <c r="IF215" s="38"/>
      <c r="IG215" s="38"/>
    </row>
    <row r="216" spans="1:241" s="39" customFormat="1" ht="12.75" x14ac:dyDescent="0.2">
      <c r="A216" s="33" t="s">
        <v>147</v>
      </c>
      <c r="B216" s="34"/>
      <c r="C216" s="43">
        <v>44841145</v>
      </c>
      <c r="D216" s="45"/>
      <c r="E216" s="44">
        <v>0</v>
      </c>
      <c r="F216" s="45"/>
      <c r="G216" s="43">
        <f t="shared" si="9"/>
        <v>44841145</v>
      </c>
      <c r="H216" s="43"/>
      <c r="I216" s="44">
        <v>10206066</v>
      </c>
      <c r="J216" s="43"/>
      <c r="K216" s="44">
        <f t="shared" si="8"/>
        <v>34635079</v>
      </c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38"/>
      <c r="EC216" s="38"/>
      <c r="ED216" s="38"/>
      <c r="EE216" s="38"/>
      <c r="EF216" s="38"/>
      <c r="EG216" s="38"/>
      <c r="EH216" s="38"/>
      <c r="EI216" s="38"/>
      <c r="EJ216" s="38"/>
      <c r="EK216" s="38"/>
      <c r="EL216" s="38"/>
      <c r="EM216" s="38"/>
      <c r="EN216" s="38"/>
      <c r="EO216" s="38"/>
      <c r="EP216" s="38"/>
      <c r="EQ216" s="38"/>
      <c r="ER216" s="38"/>
      <c r="ES216" s="38"/>
      <c r="ET216" s="38"/>
      <c r="EU216" s="38"/>
      <c r="EV216" s="38"/>
      <c r="EW216" s="38"/>
      <c r="EX216" s="38"/>
      <c r="EY216" s="38"/>
      <c r="EZ216" s="38"/>
      <c r="FA216" s="38"/>
      <c r="FB216" s="38"/>
      <c r="FC216" s="38"/>
      <c r="FD216" s="38"/>
      <c r="FE216" s="38"/>
      <c r="FF216" s="38"/>
      <c r="FG216" s="38"/>
      <c r="FH216" s="38"/>
      <c r="FI216" s="38"/>
      <c r="FJ216" s="38"/>
      <c r="FK216" s="38"/>
      <c r="FL216" s="38"/>
      <c r="FM216" s="38"/>
      <c r="FN216" s="38"/>
      <c r="FO216" s="38"/>
      <c r="FP216" s="38"/>
      <c r="FQ216" s="38"/>
      <c r="FR216" s="38"/>
      <c r="FS216" s="38"/>
      <c r="FT216" s="38"/>
      <c r="FU216" s="38"/>
      <c r="FV216" s="38"/>
      <c r="FW216" s="38"/>
      <c r="FX216" s="38"/>
      <c r="FY216" s="38"/>
      <c r="FZ216" s="38"/>
      <c r="GA216" s="38"/>
      <c r="GB216" s="38"/>
      <c r="GC216" s="38"/>
      <c r="GD216" s="38"/>
      <c r="GE216" s="38"/>
      <c r="GF216" s="38"/>
      <c r="GG216" s="38"/>
      <c r="GH216" s="38"/>
      <c r="GI216" s="38"/>
      <c r="GJ216" s="38"/>
      <c r="GK216" s="38"/>
      <c r="GL216" s="38"/>
      <c r="GM216" s="38"/>
      <c r="GN216" s="38"/>
      <c r="GO216" s="38"/>
      <c r="GP216" s="38"/>
      <c r="GQ216" s="38"/>
      <c r="GR216" s="38"/>
      <c r="GS216" s="38"/>
      <c r="GT216" s="38"/>
      <c r="GU216" s="38"/>
      <c r="GV216" s="38"/>
      <c r="GW216" s="38"/>
      <c r="GX216" s="38"/>
      <c r="GY216" s="38"/>
      <c r="GZ216" s="38"/>
      <c r="HA216" s="38"/>
      <c r="HB216" s="38"/>
      <c r="HC216" s="38"/>
      <c r="HD216" s="38"/>
      <c r="HE216" s="38"/>
      <c r="HF216" s="38"/>
      <c r="HG216" s="38"/>
      <c r="HH216" s="38"/>
      <c r="HI216" s="38"/>
      <c r="HJ216" s="38"/>
      <c r="HK216" s="38"/>
      <c r="HL216" s="38"/>
      <c r="HM216" s="38"/>
      <c r="HN216" s="38"/>
      <c r="HO216" s="38"/>
      <c r="HP216" s="38"/>
      <c r="HQ216" s="38"/>
      <c r="HR216" s="38"/>
      <c r="HS216" s="38"/>
      <c r="HT216" s="38"/>
      <c r="HU216" s="38"/>
      <c r="HV216" s="38"/>
      <c r="HW216" s="38"/>
      <c r="HX216" s="38"/>
      <c r="HY216" s="38"/>
      <c r="HZ216" s="38"/>
      <c r="IA216" s="38"/>
      <c r="IB216" s="38"/>
      <c r="IC216" s="38"/>
      <c r="ID216" s="38"/>
      <c r="IE216" s="38"/>
      <c r="IF216" s="38"/>
      <c r="IG216" s="38"/>
    </row>
    <row r="217" spans="1:241" s="39" customFormat="1" ht="12.75" x14ac:dyDescent="0.2">
      <c r="A217" s="33" t="s">
        <v>178</v>
      </c>
      <c r="B217" s="34"/>
      <c r="C217" s="43">
        <v>582420</v>
      </c>
      <c r="D217" s="45"/>
      <c r="E217" s="44">
        <v>0</v>
      </c>
      <c r="F217" s="45"/>
      <c r="G217" s="43">
        <f t="shared" si="9"/>
        <v>582420</v>
      </c>
      <c r="H217" s="43"/>
      <c r="I217" s="44">
        <v>174726</v>
      </c>
      <c r="J217" s="43"/>
      <c r="K217" s="44">
        <f t="shared" si="8"/>
        <v>407694</v>
      </c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  <c r="DH217" s="38"/>
      <c r="DI217" s="38"/>
      <c r="DJ217" s="38"/>
      <c r="DK217" s="38"/>
      <c r="DL217" s="38"/>
      <c r="DM217" s="38"/>
      <c r="DN217" s="38"/>
      <c r="DO217" s="38"/>
      <c r="DP217" s="38"/>
      <c r="DQ217" s="38"/>
      <c r="DR217" s="38"/>
      <c r="DS217" s="38"/>
      <c r="DT217" s="38"/>
      <c r="DU217" s="38"/>
      <c r="DV217" s="38"/>
      <c r="DW217" s="38"/>
      <c r="DX217" s="38"/>
      <c r="DY217" s="38"/>
      <c r="DZ217" s="38"/>
      <c r="EA217" s="38"/>
      <c r="EB217" s="38"/>
      <c r="EC217" s="3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  <c r="EW217" s="38"/>
      <c r="EX217" s="38"/>
      <c r="EY217" s="38"/>
      <c r="EZ217" s="38"/>
      <c r="FA217" s="38"/>
      <c r="FB217" s="38"/>
      <c r="FC217" s="38"/>
      <c r="FD217" s="38"/>
      <c r="FE217" s="38"/>
      <c r="FF217" s="38"/>
      <c r="FG217" s="38"/>
      <c r="FH217" s="38"/>
      <c r="FI217" s="38"/>
      <c r="FJ217" s="38"/>
      <c r="FK217" s="38"/>
      <c r="FL217" s="38"/>
      <c r="FM217" s="38"/>
      <c r="FN217" s="38"/>
      <c r="FO217" s="38"/>
      <c r="FP217" s="38"/>
      <c r="FQ217" s="38"/>
      <c r="FR217" s="38"/>
      <c r="FS217" s="38"/>
      <c r="FT217" s="38"/>
      <c r="FU217" s="38"/>
      <c r="FV217" s="38"/>
      <c r="FW217" s="38"/>
      <c r="FX217" s="38"/>
      <c r="FY217" s="38"/>
      <c r="FZ217" s="38"/>
      <c r="GA217" s="38"/>
      <c r="GB217" s="38"/>
      <c r="GC217" s="38"/>
      <c r="GD217" s="38"/>
      <c r="GE217" s="38"/>
      <c r="GF217" s="38"/>
      <c r="GG217" s="38"/>
      <c r="GH217" s="38"/>
      <c r="GI217" s="38"/>
      <c r="GJ217" s="38"/>
      <c r="GK217" s="38"/>
      <c r="GL217" s="38"/>
      <c r="GM217" s="38"/>
      <c r="GN217" s="38"/>
      <c r="GO217" s="38"/>
      <c r="GP217" s="38"/>
      <c r="GQ217" s="38"/>
      <c r="GR217" s="38"/>
      <c r="GS217" s="38"/>
      <c r="GT217" s="38"/>
      <c r="GU217" s="38"/>
      <c r="GV217" s="38"/>
      <c r="GW217" s="38"/>
      <c r="GX217" s="38"/>
      <c r="GY217" s="38"/>
      <c r="GZ217" s="38"/>
      <c r="HA217" s="38"/>
      <c r="HB217" s="38"/>
      <c r="HC217" s="38"/>
      <c r="HD217" s="38"/>
      <c r="HE217" s="38"/>
      <c r="HF217" s="38"/>
      <c r="HG217" s="38"/>
      <c r="HH217" s="38"/>
      <c r="HI217" s="38"/>
      <c r="HJ217" s="38"/>
      <c r="HK217" s="38"/>
      <c r="HL217" s="38"/>
      <c r="HM217" s="38"/>
      <c r="HN217" s="38"/>
      <c r="HO217" s="38"/>
      <c r="HP217" s="38"/>
      <c r="HQ217" s="38"/>
      <c r="HR217" s="38"/>
      <c r="HS217" s="38"/>
      <c r="HT217" s="38"/>
      <c r="HU217" s="38"/>
      <c r="HV217" s="38"/>
      <c r="HW217" s="38"/>
      <c r="HX217" s="38"/>
      <c r="HY217" s="38"/>
      <c r="HZ217" s="38"/>
      <c r="IA217" s="38"/>
      <c r="IB217" s="38"/>
      <c r="IC217" s="38"/>
      <c r="ID217" s="38"/>
      <c r="IE217" s="38"/>
      <c r="IF217" s="38"/>
      <c r="IG217" s="38"/>
    </row>
    <row r="218" spans="1:241" s="39" customFormat="1" ht="12.75" x14ac:dyDescent="0.2">
      <c r="A218" s="33" t="s">
        <v>121</v>
      </c>
      <c r="B218" s="34" t="s">
        <v>4</v>
      </c>
      <c r="C218" s="43">
        <v>70492</v>
      </c>
      <c r="D218" s="45"/>
      <c r="E218" s="44">
        <v>0</v>
      </c>
      <c r="F218" s="45"/>
      <c r="G218" s="43">
        <f t="shared" si="9"/>
        <v>70492</v>
      </c>
      <c r="H218" s="43"/>
      <c r="I218" s="44">
        <v>70492</v>
      </c>
      <c r="J218" s="43"/>
      <c r="K218" s="44">
        <f>G218-I218</f>
        <v>0</v>
      </c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  <c r="DH218" s="38"/>
      <c r="DI218" s="38"/>
      <c r="DJ218" s="38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3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  <c r="EW218" s="38"/>
      <c r="EX218" s="38"/>
      <c r="EY218" s="38"/>
      <c r="EZ218" s="38"/>
      <c r="FA218" s="38"/>
      <c r="FB218" s="38"/>
      <c r="FC218" s="38"/>
      <c r="FD218" s="38"/>
      <c r="FE218" s="38"/>
      <c r="FF218" s="38"/>
      <c r="FG218" s="38"/>
      <c r="FH218" s="38"/>
      <c r="FI218" s="38"/>
      <c r="FJ218" s="38"/>
      <c r="FK218" s="38"/>
      <c r="FL218" s="38"/>
      <c r="FM218" s="38"/>
      <c r="FN218" s="38"/>
      <c r="FO218" s="38"/>
      <c r="FP218" s="38"/>
      <c r="FQ218" s="38"/>
      <c r="FR218" s="38"/>
      <c r="FS218" s="38"/>
      <c r="FT218" s="38"/>
      <c r="FU218" s="38"/>
      <c r="FV218" s="38"/>
      <c r="FW218" s="38"/>
      <c r="FX218" s="38"/>
      <c r="FY218" s="38"/>
      <c r="FZ218" s="38"/>
      <c r="GA218" s="38"/>
      <c r="GB218" s="38"/>
      <c r="GC218" s="38"/>
      <c r="GD218" s="38"/>
      <c r="GE218" s="38"/>
      <c r="GF218" s="38"/>
      <c r="GG218" s="38"/>
      <c r="GH218" s="38"/>
      <c r="GI218" s="38"/>
      <c r="GJ218" s="38"/>
      <c r="GK218" s="38"/>
      <c r="GL218" s="38"/>
      <c r="GM218" s="38"/>
      <c r="GN218" s="38"/>
      <c r="GO218" s="38"/>
      <c r="GP218" s="38"/>
      <c r="GQ218" s="38"/>
      <c r="GR218" s="38"/>
      <c r="GS218" s="38"/>
      <c r="GT218" s="38"/>
      <c r="GU218" s="38"/>
      <c r="GV218" s="38"/>
      <c r="GW218" s="38"/>
      <c r="GX218" s="38"/>
      <c r="GY218" s="38"/>
      <c r="GZ218" s="38"/>
      <c r="HA218" s="38"/>
      <c r="HB218" s="38"/>
      <c r="HC218" s="38"/>
      <c r="HD218" s="38"/>
      <c r="HE218" s="38"/>
      <c r="HF218" s="38"/>
      <c r="HG218" s="38"/>
      <c r="HH218" s="38"/>
      <c r="HI218" s="38"/>
      <c r="HJ218" s="38"/>
      <c r="HK218" s="38"/>
      <c r="HL218" s="38"/>
      <c r="HM218" s="38"/>
      <c r="HN218" s="38"/>
      <c r="HO218" s="38"/>
      <c r="HP218" s="38"/>
      <c r="HQ218" s="38"/>
      <c r="HR218" s="38"/>
      <c r="HS218" s="38"/>
      <c r="HT218" s="38"/>
      <c r="HU218" s="38"/>
      <c r="HV218" s="38"/>
      <c r="HW218" s="38"/>
      <c r="HX218" s="38"/>
      <c r="HY218" s="38"/>
      <c r="HZ218" s="38"/>
      <c r="IA218" s="38"/>
      <c r="IB218" s="38"/>
      <c r="IC218" s="38"/>
      <c r="ID218" s="38"/>
      <c r="IE218" s="38"/>
      <c r="IF218" s="38"/>
      <c r="IG218" s="38"/>
    </row>
    <row r="219" spans="1:241" s="39" customFormat="1" ht="12.75" x14ac:dyDescent="0.2">
      <c r="A219" s="33" t="s">
        <v>122</v>
      </c>
      <c r="B219" s="34" t="s">
        <v>4</v>
      </c>
      <c r="C219" s="43">
        <v>6830087</v>
      </c>
      <c r="D219" s="36"/>
      <c r="E219" s="44">
        <v>0</v>
      </c>
      <c r="F219" s="36"/>
      <c r="G219" s="43">
        <f t="shared" si="9"/>
        <v>6830087</v>
      </c>
      <c r="H219" s="43"/>
      <c r="I219" s="44">
        <v>4882786</v>
      </c>
      <c r="J219" s="43"/>
      <c r="K219" s="44">
        <f>G219-I219</f>
        <v>1947301</v>
      </c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  <c r="DH219" s="38"/>
      <c r="DI219" s="38"/>
      <c r="DJ219" s="38"/>
      <c r="DK219" s="38"/>
      <c r="DL219" s="38"/>
      <c r="DM219" s="38"/>
      <c r="DN219" s="38"/>
      <c r="DO219" s="38"/>
      <c r="DP219" s="38"/>
      <c r="DQ219" s="38"/>
      <c r="DR219" s="38"/>
      <c r="DS219" s="38"/>
      <c r="DT219" s="38"/>
      <c r="DU219" s="38"/>
      <c r="DV219" s="38"/>
      <c r="DW219" s="38"/>
      <c r="DX219" s="38"/>
      <c r="DY219" s="38"/>
      <c r="DZ219" s="38"/>
      <c r="EA219" s="38"/>
      <c r="EB219" s="38"/>
      <c r="EC219" s="38"/>
      <c r="ED219" s="38"/>
      <c r="EE219" s="38"/>
      <c r="EF219" s="38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38"/>
      <c r="ER219" s="38"/>
      <c r="ES219" s="38"/>
      <c r="ET219" s="38"/>
      <c r="EU219" s="38"/>
      <c r="EV219" s="38"/>
      <c r="EW219" s="38"/>
      <c r="EX219" s="38"/>
      <c r="EY219" s="38"/>
      <c r="EZ219" s="38"/>
      <c r="FA219" s="38"/>
      <c r="FB219" s="38"/>
      <c r="FC219" s="38"/>
      <c r="FD219" s="38"/>
      <c r="FE219" s="38"/>
      <c r="FF219" s="38"/>
      <c r="FG219" s="38"/>
      <c r="FH219" s="38"/>
      <c r="FI219" s="38"/>
      <c r="FJ219" s="38"/>
      <c r="FK219" s="38"/>
      <c r="FL219" s="38"/>
      <c r="FM219" s="38"/>
      <c r="FN219" s="38"/>
      <c r="FO219" s="38"/>
      <c r="FP219" s="38"/>
      <c r="FQ219" s="38"/>
      <c r="FR219" s="38"/>
      <c r="FS219" s="38"/>
      <c r="FT219" s="38"/>
      <c r="FU219" s="38"/>
      <c r="FV219" s="38"/>
      <c r="FW219" s="38"/>
      <c r="FX219" s="38"/>
      <c r="FY219" s="38"/>
      <c r="FZ219" s="38"/>
      <c r="GA219" s="38"/>
      <c r="GB219" s="38"/>
      <c r="GC219" s="38"/>
      <c r="GD219" s="38"/>
      <c r="GE219" s="38"/>
      <c r="GF219" s="38"/>
      <c r="GG219" s="38"/>
      <c r="GH219" s="38"/>
      <c r="GI219" s="38"/>
      <c r="GJ219" s="38"/>
      <c r="GK219" s="38"/>
      <c r="GL219" s="38"/>
      <c r="GM219" s="38"/>
      <c r="GN219" s="38"/>
      <c r="GO219" s="38"/>
      <c r="GP219" s="38"/>
      <c r="GQ219" s="38"/>
      <c r="GR219" s="38"/>
      <c r="GS219" s="38"/>
      <c r="GT219" s="38"/>
      <c r="GU219" s="38"/>
      <c r="GV219" s="38"/>
      <c r="GW219" s="38"/>
      <c r="GX219" s="38"/>
      <c r="GY219" s="38"/>
      <c r="GZ219" s="38"/>
      <c r="HA219" s="38"/>
      <c r="HB219" s="38"/>
      <c r="HC219" s="38"/>
      <c r="HD219" s="38"/>
      <c r="HE219" s="38"/>
      <c r="HF219" s="38"/>
      <c r="HG219" s="38"/>
      <c r="HH219" s="38"/>
      <c r="HI219" s="38"/>
      <c r="HJ219" s="38"/>
      <c r="HK219" s="38"/>
      <c r="HL219" s="38"/>
      <c r="HM219" s="38"/>
      <c r="HN219" s="38"/>
      <c r="HO219" s="38"/>
      <c r="HP219" s="38"/>
      <c r="HQ219" s="38"/>
      <c r="HR219" s="38"/>
      <c r="HS219" s="38"/>
      <c r="HT219" s="38"/>
      <c r="HU219" s="38"/>
      <c r="HV219" s="38"/>
      <c r="HW219" s="38"/>
      <c r="HX219" s="38"/>
      <c r="HY219" s="38"/>
      <c r="HZ219" s="38"/>
      <c r="IA219" s="38"/>
      <c r="IB219" s="38"/>
      <c r="IC219" s="38"/>
      <c r="ID219" s="38"/>
      <c r="IE219" s="38"/>
      <c r="IF219" s="38"/>
      <c r="IG219" s="38"/>
    </row>
    <row r="220" spans="1:241" s="39" customFormat="1" ht="12.75" x14ac:dyDescent="0.2">
      <c r="A220" s="33" t="s">
        <v>246</v>
      </c>
      <c r="B220" s="34"/>
      <c r="C220" s="43">
        <v>0</v>
      </c>
      <c r="D220" s="36"/>
      <c r="E220" s="44">
        <v>33422772</v>
      </c>
      <c r="F220" s="36"/>
      <c r="G220" s="43">
        <f t="shared" si="9"/>
        <v>33422772</v>
      </c>
      <c r="H220" s="43"/>
      <c r="I220" s="44">
        <v>835569</v>
      </c>
      <c r="J220" s="43"/>
      <c r="K220" s="44">
        <f>G220-I220</f>
        <v>32587203</v>
      </c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  <c r="DB220" s="38"/>
      <c r="DC220" s="38"/>
      <c r="DD220" s="38"/>
      <c r="DE220" s="38"/>
      <c r="DF220" s="38"/>
      <c r="DG220" s="38"/>
      <c r="DH220" s="38"/>
      <c r="DI220" s="38"/>
      <c r="DJ220" s="38"/>
      <c r="DK220" s="38"/>
      <c r="DL220" s="38"/>
      <c r="DM220" s="38"/>
      <c r="DN220" s="38"/>
      <c r="DO220" s="38"/>
      <c r="DP220" s="38"/>
      <c r="DQ220" s="38"/>
      <c r="DR220" s="38"/>
      <c r="DS220" s="38"/>
      <c r="DT220" s="38"/>
      <c r="DU220" s="38"/>
      <c r="DV220" s="38"/>
      <c r="DW220" s="38"/>
      <c r="DX220" s="38"/>
      <c r="DY220" s="38"/>
      <c r="DZ220" s="38"/>
      <c r="EA220" s="38"/>
      <c r="EB220" s="38"/>
      <c r="EC220" s="38"/>
      <c r="ED220" s="38"/>
      <c r="EE220" s="38"/>
      <c r="EF220" s="38"/>
      <c r="EG220" s="38"/>
      <c r="EH220" s="38"/>
      <c r="EI220" s="38"/>
      <c r="EJ220" s="38"/>
      <c r="EK220" s="38"/>
      <c r="EL220" s="38"/>
      <c r="EM220" s="38"/>
      <c r="EN220" s="38"/>
      <c r="EO220" s="38"/>
      <c r="EP220" s="38"/>
      <c r="EQ220" s="38"/>
      <c r="ER220" s="38"/>
      <c r="ES220" s="38"/>
      <c r="ET220" s="38"/>
      <c r="EU220" s="38"/>
      <c r="EV220" s="38"/>
      <c r="EW220" s="38"/>
      <c r="EX220" s="38"/>
      <c r="EY220" s="38"/>
      <c r="EZ220" s="38"/>
      <c r="FA220" s="38"/>
      <c r="FB220" s="38"/>
      <c r="FC220" s="38"/>
      <c r="FD220" s="38"/>
      <c r="FE220" s="38"/>
      <c r="FF220" s="38"/>
      <c r="FG220" s="38"/>
      <c r="FH220" s="38"/>
      <c r="FI220" s="38"/>
      <c r="FJ220" s="38"/>
      <c r="FK220" s="38"/>
      <c r="FL220" s="38"/>
      <c r="FM220" s="38"/>
      <c r="FN220" s="38"/>
      <c r="FO220" s="38"/>
      <c r="FP220" s="38"/>
      <c r="FQ220" s="38"/>
      <c r="FR220" s="38"/>
      <c r="FS220" s="38"/>
      <c r="FT220" s="38"/>
      <c r="FU220" s="38"/>
      <c r="FV220" s="38"/>
      <c r="FW220" s="38"/>
      <c r="FX220" s="38"/>
      <c r="FY220" s="38"/>
      <c r="FZ220" s="38"/>
      <c r="GA220" s="38"/>
      <c r="GB220" s="38"/>
      <c r="GC220" s="38"/>
      <c r="GD220" s="38"/>
      <c r="GE220" s="38"/>
      <c r="GF220" s="38"/>
      <c r="GG220" s="38"/>
      <c r="GH220" s="38"/>
      <c r="GI220" s="38"/>
      <c r="GJ220" s="38"/>
      <c r="GK220" s="38"/>
      <c r="GL220" s="38"/>
      <c r="GM220" s="38"/>
      <c r="GN220" s="38"/>
      <c r="GO220" s="38"/>
      <c r="GP220" s="38"/>
      <c r="GQ220" s="38"/>
      <c r="GR220" s="38"/>
      <c r="GS220" s="38"/>
      <c r="GT220" s="38"/>
      <c r="GU220" s="38"/>
      <c r="GV220" s="38"/>
      <c r="GW220" s="38"/>
      <c r="GX220" s="38"/>
      <c r="GY220" s="38"/>
      <c r="GZ220" s="38"/>
      <c r="HA220" s="38"/>
      <c r="HB220" s="38"/>
      <c r="HC220" s="38"/>
      <c r="HD220" s="38"/>
      <c r="HE220" s="38"/>
      <c r="HF220" s="38"/>
      <c r="HG220" s="38"/>
      <c r="HH220" s="38"/>
      <c r="HI220" s="38"/>
      <c r="HJ220" s="38"/>
      <c r="HK220" s="38"/>
      <c r="HL220" s="38"/>
      <c r="HM220" s="38"/>
      <c r="HN220" s="38"/>
      <c r="HO220" s="38"/>
      <c r="HP220" s="38"/>
      <c r="HQ220" s="38"/>
      <c r="HR220" s="38"/>
      <c r="HS220" s="38"/>
      <c r="HT220" s="38"/>
      <c r="HU220" s="38"/>
      <c r="HV220" s="38"/>
      <c r="HW220" s="38"/>
      <c r="HX220" s="38"/>
      <c r="HY220" s="38"/>
      <c r="HZ220" s="38"/>
      <c r="IA220" s="38"/>
      <c r="IB220" s="38"/>
      <c r="IC220" s="38"/>
      <c r="ID220" s="38"/>
      <c r="IE220" s="38"/>
      <c r="IF220" s="38"/>
      <c r="IG220" s="38"/>
    </row>
    <row r="221" spans="1:241" s="39" customFormat="1" ht="12.75" x14ac:dyDescent="0.2">
      <c r="A221" s="33" t="s">
        <v>123</v>
      </c>
      <c r="B221" s="34" t="s">
        <v>4</v>
      </c>
      <c r="C221" s="43">
        <v>3172381</v>
      </c>
      <c r="D221" s="45"/>
      <c r="E221" s="44">
        <v>0</v>
      </c>
      <c r="F221" s="45"/>
      <c r="G221" s="43">
        <f t="shared" si="9"/>
        <v>3172381</v>
      </c>
      <c r="H221" s="43"/>
      <c r="I221" s="44">
        <v>1721444</v>
      </c>
      <c r="J221" s="43"/>
      <c r="K221" s="44">
        <f t="shared" si="8"/>
        <v>1450937</v>
      </c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  <c r="DB221" s="38"/>
      <c r="DC221" s="38"/>
      <c r="DD221" s="38"/>
      <c r="DE221" s="38"/>
      <c r="DF221" s="38"/>
      <c r="DG221" s="38"/>
      <c r="DH221" s="38"/>
      <c r="DI221" s="38"/>
      <c r="DJ221" s="38"/>
      <c r="DK221" s="38"/>
      <c r="DL221" s="38"/>
      <c r="DM221" s="38"/>
      <c r="DN221" s="38"/>
      <c r="DO221" s="38"/>
      <c r="DP221" s="38"/>
      <c r="DQ221" s="38"/>
      <c r="DR221" s="38"/>
      <c r="DS221" s="38"/>
      <c r="DT221" s="38"/>
      <c r="DU221" s="38"/>
      <c r="DV221" s="38"/>
      <c r="DW221" s="38"/>
      <c r="DX221" s="38"/>
      <c r="DY221" s="38"/>
      <c r="DZ221" s="38"/>
      <c r="EA221" s="38"/>
      <c r="EB221" s="38"/>
      <c r="EC221" s="38"/>
      <c r="ED221" s="38"/>
      <c r="EE221" s="38"/>
      <c r="EF221" s="38"/>
      <c r="EG221" s="38"/>
      <c r="EH221" s="38"/>
      <c r="EI221" s="38"/>
      <c r="EJ221" s="38"/>
      <c r="EK221" s="38"/>
      <c r="EL221" s="38"/>
      <c r="EM221" s="38"/>
      <c r="EN221" s="38"/>
      <c r="EO221" s="38"/>
      <c r="EP221" s="38"/>
      <c r="EQ221" s="38"/>
      <c r="ER221" s="38"/>
      <c r="ES221" s="38"/>
      <c r="ET221" s="38"/>
      <c r="EU221" s="38"/>
      <c r="EV221" s="38"/>
      <c r="EW221" s="38"/>
      <c r="EX221" s="38"/>
      <c r="EY221" s="38"/>
      <c r="EZ221" s="38"/>
      <c r="FA221" s="38"/>
      <c r="FB221" s="38"/>
      <c r="FC221" s="38"/>
      <c r="FD221" s="38"/>
      <c r="FE221" s="38"/>
      <c r="FF221" s="38"/>
      <c r="FG221" s="38"/>
      <c r="FH221" s="38"/>
      <c r="FI221" s="38"/>
      <c r="FJ221" s="38"/>
      <c r="FK221" s="38"/>
      <c r="FL221" s="38"/>
      <c r="FM221" s="38"/>
      <c r="FN221" s="38"/>
      <c r="FO221" s="38"/>
      <c r="FP221" s="38"/>
      <c r="FQ221" s="38"/>
      <c r="FR221" s="38"/>
      <c r="FS221" s="38"/>
      <c r="FT221" s="38"/>
      <c r="FU221" s="38"/>
      <c r="FV221" s="38"/>
      <c r="FW221" s="38"/>
      <c r="FX221" s="38"/>
      <c r="FY221" s="38"/>
      <c r="FZ221" s="38"/>
      <c r="GA221" s="38"/>
      <c r="GB221" s="38"/>
      <c r="GC221" s="38"/>
      <c r="GD221" s="38"/>
      <c r="GE221" s="38"/>
      <c r="GF221" s="38"/>
      <c r="GG221" s="38"/>
      <c r="GH221" s="38"/>
      <c r="GI221" s="38"/>
      <c r="GJ221" s="38"/>
      <c r="GK221" s="38"/>
      <c r="GL221" s="38"/>
      <c r="GM221" s="38"/>
      <c r="GN221" s="38"/>
      <c r="GO221" s="38"/>
      <c r="GP221" s="38"/>
      <c r="GQ221" s="38"/>
      <c r="GR221" s="38"/>
      <c r="GS221" s="38"/>
      <c r="GT221" s="38"/>
      <c r="GU221" s="38"/>
      <c r="GV221" s="38"/>
      <c r="GW221" s="38"/>
      <c r="GX221" s="38"/>
      <c r="GY221" s="38"/>
      <c r="GZ221" s="38"/>
      <c r="HA221" s="38"/>
      <c r="HB221" s="38"/>
      <c r="HC221" s="38"/>
      <c r="HD221" s="38"/>
      <c r="HE221" s="38"/>
      <c r="HF221" s="38"/>
      <c r="HG221" s="38"/>
      <c r="HH221" s="38"/>
      <c r="HI221" s="38"/>
      <c r="HJ221" s="38"/>
      <c r="HK221" s="38"/>
      <c r="HL221" s="38"/>
      <c r="HM221" s="38"/>
      <c r="HN221" s="38"/>
      <c r="HO221" s="38"/>
      <c r="HP221" s="38"/>
      <c r="HQ221" s="38"/>
      <c r="HR221" s="38"/>
      <c r="HS221" s="38"/>
      <c r="HT221" s="38"/>
      <c r="HU221" s="38"/>
      <c r="HV221" s="38"/>
      <c r="HW221" s="38"/>
      <c r="HX221" s="38"/>
      <c r="HY221" s="38"/>
      <c r="HZ221" s="38"/>
      <c r="IA221" s="38"/>
      <c r="IB221" s="38"/>
      <c r="IC221" s="38"/>
      <c r="ID221" s="38"/>
      <c r="IE221" s="38"/>
      <c r="IF221" s="38"/>
      <c r="IG221" s="38"/>
    </row>
    <row r="222" spans="1:241" s="39" customFormat="1" ht="12.75" x14ac:dyDescent="0.2">
      <c r="A222" s="33" t="s">
        <v>218</v>
      </c>
      <c r="B222" s="34"/>
      <c r="C222" s="43">
        <v>14310000</v>
      </c>
      <c r="D222" s="45"/>
      <c r="E222" s="44">
        <v>0</v>
      </c>
      <c r="F222" s="45"/>
      <c r="G222" s="43">
        <f t="shared" si="9"/>
        <v>14310000</v>
      </c>
      <c r="H222" s="43"/>
      <c r="I222" s="44">
        <v>1431000</v>
      </c>
      <c r="J222" s="43"/>
      <c r="K222" s="44">
        <f t="shared" si="8"/>
        <v>12879000</v>
      </c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  <c r="DB222" s="38"/>
      <c r="DC222" s="38"/>
      <c r="DD222" s="38"/>
      <c r="DE222" s="38"/>
      <c r="DF222" s="38"/>
      <c r="DG222" s="38"/>
      <c r="DH222" s="38"/>
      <c r="DI222" s="38"/>
      <c r="DJ222" s="38"/>
      <c r="DK222" s="38"/>
      <c r="DL222" s="38"/>
      <c r="DM222" s="38"/>
      <c r="DN222" s="38"/>
      <c r="DO222" s="38"/>
      <c r="DP222" s="38"/>
      <c r="DQ222" s="38"/>
      <c r="DR222" s="38"/>
      <c r="DS222" s="38"/>
      <c r="DT222" s="38"/>
      <c r="DU222" s="38"/>
      <c r="DV222" s="38"/>
      <c r="DW222" s="38"/>
      <c r="DX222" s="38"/>
      <c r="DY222" s="38"/>
      <c r="DZ222" s="38"/>
      <c r="EA222" s="38"/>
      <c r="EB222" s="38"/>
      <c r="EC222" s="38"/>
      <c r="ED222" s="38"/>
      <c r="EE222" s="38"/>
      <c r="EF222" s="38"/>
      <c r="EG222" s="38"/>
      <c r="EH222" s="38"/>
      <c r="EI222" s="38"/>
      <c r="EJ222" s="38"/>
      <c r="EK222" s="38"/>
      <c r="EL222" s="38"/>
      <c r="EM222" s="38"/>
      <c r="EN222" s="38"/>
      <c r="EO222" s="38"/>
      <c r="EP222" s="38"/>
      <c r="EQ222" s="38"/>
      <c r="ER222" s="38"/>
      <c r="ES222" s="38"/>
      <c r="ET222" s="38"/>
      <c r="EU222" s="38"/>
      <c r="EV222" s="38"/>
      <c r="EW222" s="38"/>
      <c r="EX222" s="38"/>
      <c r="EY222" s="38"/>
      <c r="EZ222" s="38"/>
      <c r="FA222" s="38"/>
      <c r="FB222" s="38"/>
      <c r="FC222" s="38"/>
      <c r="FD222" s="38"/>
      <c r="FE222" s="38"/>
      <c r="FF222" s="38"/>
      <c r="FG222" s="38"/>
      <c r="FH222" s="38"/>
      <c r="FI222" s="38"/>
      <c r="FJ222" s="38"/>
      <c r="FK222" s="38"/>
      <c r="FL222" s="38"/>
      <c r="FM222" s="38"/>
      <c r="FN222" s="38"/>
      <c r="FO222" s="38"/>
      <c r="FP222" s="38"/>
      <c r="FQ222" s="38"/>
      <c r="FR222" s="38"/>
      <c r="FS222" s="38"/>
      <c r="FT222" s="38"/>
      <c r="FU222" s="38"/>
      <c r="FV222" s="38"/>
      <c r="FW222" s="38"/>
      <c r="FX222" s="38"/>
      <c r="FY222" s="38"/>
      <c r="FZ222" s="38"/>
      <c r="GA222" s="38"/>
      <c r="GB222" s="38"/>
      <c r="GC222" s="38"/>
      <c r="GD222" s="38"/>
      <c r="GE222" s="38"/>
      <c r="GF222" s="38"/>
      <c r="GG222" s="38"/>
      <c r="GH222" s="38"/>
      <c r="GI222" s="38"/>
      <c r="GJ222" s="38"/>
      <c r="GK222" s="38"/>
      <c r="GL222" s="38"/>
      <c r="GM222" s="38"/>
      <c r="GN222" s="38"/>
      <c r="GO222" s="38"/>
      <c r="GP222" s="38"/>
      <c r="GQ222" s="38"/>
      <c r="GR222" s="38"/>
      <c r="GS222" s="38"/>
      <c r="GT222" s="38"/>
      <c r="GU222" s="38"/>
      <c r="GV222" s="38"/>
      <c r="GW222" s="38"/>
      <c r="GX222" s="38"/>
      <c r="GY222" s="38"/>
      <c r="GZ222" s="38"/>
      <c r="HA222" s="38"/>
      <c r="HB222" s="38"/>
      <c r="HC222" s="38"/>
      <c r="HD222" s="38"/>
      <c r="HE222" s="38"/>
      <c r="HF222" s="38"/>
      <c r="HG222" s="38"/>
      <c r="HH222" s="38"/>
      <c r="HI222" s="38"/>
      <c r="HJ222" s="38"/>
      <c r="HK222" s="38"/>
      <c r="HL222" s="38"/>
      <c r="HM222" s="38"/>
      <c r="HN222" s="38"/>
      <c r="HO222" s="38"/>
      <c r="HP222" s="38"/>
      <c r="HQ222" s="38"/>
      <c r="HR222" s="38"/>
      <c r="HS222" s="38"/>
      <c r="HT222" s="38"/>
      <c r="HU222" s="38"/>
      <c r="HV222" s="38"/>
      <c r="HW222" s="38"/>
      <c r="HX222" s="38"/>
      <c r="HY222" s="38"/>
      <c r="HZ222" s="38"/>
      <c r="IA222" s="38"/>
      <c r="IB222" s="38"/>
      <c r="IC222" s="38"/>
      <c r="ID222" s="38"/>
      <c r="IE222" s="38"/>
      <c r="IF222" s="38"/>
      <c r="IG222" s="38"/>
    </row>
    <row r="223" spans="1:241" s="39" customFormat="1" ht="12.75" x14ac:dyDescent="0.2">
      <c r="A223" s="33" t="s">
        <v>124</v>
      </c>
      <c r="B223" s="34"/>
      <c r="C223" s="43">
        <v>1664423</v>
      </c>
      <c r="D223" s="45"/>
      <c r="E223" s="44">
        <v>0</v>
      </c>
      <c r="F223" s="45"/>
      <c r="G223" s="43">
        <f t="shared" si="9"/>
        <v>1664423</v>
      </c>
      <c r="H223" s="43"/>
      <c r="I223" s="44">
        <v>1374982</v>
      </c>
      <c r="J223" s="43"/>
      <c r="K223" s="44">
        <f t="shared" si="8"/>
        <v>289441</v>
      </c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8"/>
      <c r="CU223" s="38"/>
      <c r="CV223" s="38"/>
      <c r="CW223" s="38"/>
      <c r="CX223" s="38"/>
      <c r="CY223" s="38"/>
      <c r="CZ223" s="38"/>
      <c r="DA223" s="38"/>
      <c r="DB223" s="38"/>
      <c r="DC223" s="38"/>
      <c r="DD223" s="38"/>
      <c r="DE223" s="38"/>
      <c r="DF223" s="38"/>
      <c r="DG223" s="38"/>
      <c r="DH223" s="38"/>
      <c r="DI223" s="38"/>
      <c r="DJ223" s="38"/>
      <c r="DK223" s="38"/>
      <c r="DL223" s="38"/>
      <c r="DM223" s="38"/>
      <c r="DN223" s="38"/>
      <c r="DO223" s="38"/>
      <c r="DP223" s="38"/>
      <c r="DQ223" s="38"/>
      <c r="DR223" s="38"/>
      <c r="DS223" s="38"/>
      <c r="DT223" s="38"/>
      <c r="DU223" s="38"/>
      <c r="DV223" s="38"/>
      <c r="DW223" s="38"/>
      <c r="DX223" s="38"/>
      <c r="DY223" s="38"/>
      <c r="DZ223" s="38"/>
      <c r="EA223" s="38"/>
      <c r="EB223" s="38"/>
      <c r="EC223" s="38"/>
      <c r="ED223" s="38"/>
      <c r="EE223" s="38"/>
      <c r="EF223" s="38"/>
      <c r="EG223" s="38"/>
      <c r="EH223" s="38"/>
      <c r="EI223" s="38"/>
      <c r="EJ223" s="38"/>
      <c r="EK223" s="38"/>
      <c r="EL223" s="38"/>
      <c r="EM223" s="38"/>
      <c r="EN223" s="38"/>
      <c r="EO223" s="38"/>
      <c r="EP223" s="38"/>
      <c r="EQ223" s="38"/>
      <c r="ER223" s="38"/>
      <c r="ES223" s="38"/>
      <c r="ET223" s="38"/>
      <c r="EU223" s="38"/>
      <c r="EV223" s="38"/>
      <c r="EW223" s="38"/>
      <c r="EX223" s="38"/>
      <c r="EY223" s="38"/>
      <c r="EZ223" s="38"/>
      <c r="FA223" s="38"/>
      <c r="FB223" s="38"/>
      <c r="FC223" s="38"/>
      <c r="FD223" s="38"/>
      <c r="FE223" s="38"/>
      <c r="FF223" s="38"/>
      <c r="FG223" s="38"/>
      <c r="FH223" s="38"/>
      <c r="FI223" s="38"/>
      <c r="FJ223" s="38"/>
      <c r="FK223" s="38"/>
      <c r="FL223" s="38"/>
      <c r="FM223" s="38"/>
      <c r="FN223" s="38"/>
      <c r="FO223" s="38"/>
      <c r="FP223" s="38"/>
      <c r="FQ223" s="38"/>
      <c r="FR223" s="38"/>
      <c r="FS223" s="38"/>
      <c r="FT223" s="38"/>
      <c r="FU223" s="38"/>
      <c r="FV223" s="38"/>
      <c r="FW223" s="38"/>
      <c r="FX223" s="38"/>
      <c r="FY223" s="38"/>
      <c r="FZ223" s="38"/>
      <c r="GA223" s="38"/>
      <c r="GB223" s="38"/>
      <c r="GC223" s="38"/>
      <c r="GD223" s="38"/>
      <c r="GE223" s="38"/>
      <c r="GF223" s="38"/>
      <c r="GG223" s="38"/>
      <c r="GH223" s="38"/>
      <c r="GI223" s="38"/>
      <c r="GJ223" s="38"/>
      <c r="GK223" s="38"/>
      <c r="GL223" s="38"/>
      <c r="GM223" s="38"/>
      <c r="GN223" s="38"/>
      <c r="GO223" s="38"/>
      <c r="GP223" s="38"/>
      <c r="GQ223" s="38"/>
      <c r="GR223" s="38"/>
      <c r="GS223" s="38"/>
      <c r="GT223" s="38"/>
      <c r="GU223" s="38"/>
      <c r="GV223" s="38"/>
      <c r="GW223" s="38"/>
      <c r="GX223" s="38"/>
      <c r="GY223" s="38"/>
      <c r="GZ223" s="38"/>
      <c r="HA223" s="38"/>
      <c r="HB223" s="38"/>
      <c r="HC223" s="38"/>
      <c r="HD223" s="38"/>
      <c r="HE223" s="38"/>
      <c r="HF223" s="38"/>
      <c r="HG223" s="38"/>
      <c r="HH223" s="38"/>
      <c r="HI223" s="38"/>
      <c r="HJ223" s="38"/>
      <c r="HK223" s="38"/>
      <c r="HL223" s="38"/>
      <c r="HM223" s="38"/>
      <c r="HN223" s="38"/>
      <c r="HO223" s="38"/>
      <c r="HP223" s="38"/>
      <c r="HQ223" s="38"/>
      <c r="HR223" s="38"/>
      <c r="HS223" s="38"/>
      <c r="HT223" s="38"/>
      <c r="HU223" s="38"/>
      <c r="HV223" s="38"/>
      <c r="HW223" s="38"/>
      <c r="HX223" s="38"/>
      <c r="HY223" s="38"/>
      <c r="HZ223" s="38"/>
      <c r="IA223" s="38"/>
      <c r="IB223" s="38"/>
      <c r="IC223" s="38"/>
      <c r="ID223" s="38"/>
      <c r="IE223" s="38"/>
      <c r="IF223" s="38"/>
      <c r="IG223" s="38"/>
    </row>
    <row r="224" spans="1:241" s="39" customFormat="1" ht="12.75" x14ac:dyDescent="0.2">
      <c r="A224" s="33" t="s">
        <v>210</v>
      </c>
      <c r="B224" s="50"/>
      <c r="C224" s="43">
        <v>1141211</v>
      </c>
      <c r="D224" s="45"/>
      <c r="E224" s="44">
        <v>0</v>
      </c>
      <c r="F224" s="45"/>
      <c r="G224" s="43">
        <f t="shared" si="9"/>
        <v>1141211</v>
      </c>
      <c r="H224" s="43"/>
      <c r="I224" s="44">
        <v>1064119</v>
      </c>
      <c r="J224" s="43"/>
      <c r="K224" s="44">
        <f>G224-I224</f>
        <v>77092</v>
      </c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38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  <c r="DB224" s="38"/>
      <c r="DC224" s="38"/>
      <c r="DD224" s="38"/>
      <c r="DE224" s="38"/>
      <c r="DF224" s="38"/>
      <c r="DG224" s="38"/>
      <c r="DH224" s="38"/>
      <c r="DI224" s="38"/>
      <c r="DJ224" s="38"/>
      <c r="DK224" s="38"/>
      <c r="DL224" s="38"/>
      <c r="DM224" s="38"/>
      <c r="DN224" s="38"/>
      <c r="DO224" s="38"/>
      <c r="DP224" s="38"/>
      <c r="DQ224" s="38"/>
      <c r="DR224" s="38"/>
      <c r="DS224" s="38"/>
      <c r="DT224" s="38"/>
      <c r="DU224" s="38"/>
      <c r="DV224" s="38"/>
      <c r="DW224" s="38"/>
      <c r="DX224" s="38"/>
      <c r="DY224" s="38"/>
      <c r="DZ224" s="38"/>
      <c r="EA224" s="38"/>
      <c r="EB224" s="38"/>
      <c r="EC224" s="38"/>
      <c r="ED224" s="38"/>
      <c r="EE224" s="38"/>
      <c r="EF224" s="38"/>
      <c r="EG224" s="38"/>
      <c r="EH224" s="38"/>
      <c r="EI224" s="38"/>
      <c r="EJ224" s="38"/>
      <c r="EK224" s="38"/>
      <c r="EL224" s="38"/>
      <c r="EM224" s="38"/>
      <c r="EN224" s="38"/>
      <c r="EO224" s="38"/>
      <c r="EP224" s="38"/>
      <c r="EQ224" s="38"/>
      <c r="ER224" s="38"/>
      <c r="ES224" s="38"/>
      <c r="ET224" s="38"/>
      <c r="EU224" s="38"/>
      <c r="EV224" s="38"/>
      <c r="EW224" s="38"/>
      <c r="EX224" s="38"/>
      <c r="EY224" s="38"/>
      <c r="EZ224" s="38"/>
      <c r="FA224" s="38"/>
      <c r="FB224" s="38"/>
      <c r="FC224" s="38"/>
      <c r="FD224" s="38"/>
      <c r="FE224" s="38"/>
      <c r="FF224" s="38"/>
      <c r="FG224" s="38"/>
      <c r="FH224" s="38"/>
      <c r="FI224" s="38"/>
      <c r="FJ224" s="38"/>
      <c r="FK224" s="38"/>
      <c r="FL224" s="38"/>
      <c r="FM224" s="38"/>
      <c r="FN224" s="38"/>
      <c r="FO224" s="38"/>
      <c r="FP224" s="38"/>
      <c r="FQ224" s="38"/>
      <c r="FR224" s="38"/>
      <c r="FS224" s="38"/>
      <c r="FT224" s="38"/>
      <c r="FU224" s="38"/>
      <c r="FV224" s="38"/>
      <c r="FW224" s="38"/>
      <c r="FX224" s="38"/>
      <c r="FY224" s="38"/>
      <c r="FZ224" s="38"/>
      <c r="GA224" s="38"/>
      <c r="GB224" s="38"/>
      <c r="GC224" s="38"/>
      <c r="GD224" s="38"/>
      <c r="GE224" s="38"/>
      <c r="GF224" s="38"/>
      <c r="GG224" s="38"/>
      <c r="GH224" s="38"/>
      <c r="GI224" s="38"/>
      <c r="GJ224" s="38"/>
      <c r="GK224" s="38"/>
      <c r="GL224" s="38"/>
      <c r="GM224" s="38"/>
      <c r="GN224" s="38"/>
      <c r="GO224" s="38"/>
      <c r="GP224" s="38"/>
      <c r="GQ224" s="38"/>
      <c r="GR224" s="38"/>
      <c r="GS224" s="38"/>
      <c r="GT224" s="38"/>
      <c r="GU224" s="38"/>
      <c r="GV224" s="38"/>
      <c r="GW224" s="38"/>
      <c r="GX224" s="38"/>
      <c r="GY224" s="38"/>
      <c r="GZ224" s="38"/>
      <c r="HA224" s="38"/>
      <c r="HB224" s="38"/>
      <c r="HC224" s="38"/>
      <c r="HD224" s="38"/>
      <c r="HE224" s="38"/>
      <c r="HF224" s="38"/>
      <c r="HG224" s="38"/>
      <c r="HH224" s="38"/>
      <c r="HI224" s="38"/>
      <c r="HJ224" s="38"/>
      <c r="HK224" s="38"/>
      <c r="HL224" s="38"/>
      <c r="HM224" s="38"/>
      <c r="HN224" s="38"/>
      <c r="HO224" s="38"/>
      <c r="HP224" s="38"/>
      <c r="HQ224" s="38"/>
      <c r="HR224" s="38"/>
      <c r="HS224" s="38"/>
      <c r="HT224" s="38"/>
      <c r="HU224" s="38"/>
      <c r="HV224" s="38"/>
      <c r="HW224" s="38"/>
      <c r="HX224" s="38"/>
      <c r="HY224" s="38"/>
      <c r="HZ224" s="38"/>
      <c r="IA224" s="38"/>
      <c r="IB224" s="38"/>
      <c r="IC224" s="38"/>
      <c r="ID224" s="38"/>
      <c r="IE224" s="38"/>
      <c r="IF224" s="38"/>
      <c r="IG224" s="38"/>
    </row>
    <row r="225" spans="1:241" s="39" customFormat="1" ht="12.75" x14ac:dyDescent="0.2">
      <c r="A225" s="33" t="s">
        <v>211</v>
      </c>
      <c r="B225" s="50"/>
      <c r="C225" s="43">
        <v>3741108</v>
      </c>
      <c r="D225" s="36"/>
      <c r="E225" s="44">
        <v>0</v>
      </c>
      <c r="F225" s="45"/>
      <c r="G225" s="43">
        <f t="shared" si="9"/>
        <v>3741108</v>
      </c>
      <c r="H225" s="43"/>
      <c r="I225" s="44">
        <v>1855343</v>
      </c>
      <c r="J225" s="43"/>
      <c r="K225" s="44">
        <f>G225-I225</f>
        <v>1885765</v>
      </c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  <c r="CH225" s="38"/>
      <c r="CI225" s="38"/>
      <c r="CJ225" s="38"/>
      <c r="CK225" s="38"/>
      <c r="CL225" s="38"/>
      <c r="CM225" s="38"/>
      <c r="CN225" s="38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38"/>
      <c r="CZ225" s="38"/>
      <c r="DA225" s="38"/>
      <c r="DB225" s="38"/>
      <c r="DC225" s="38"/>
      <c r="DD225" s="38"/>
      <c r="DE225" s="38"/>
      <c r="DF225" s="38"/>
      <c r="DG225" s="38"/>
      <c r="DH225" s="38"/>
      <c r="DI225" s="38"/>
      <c r="DJ225" s="38"/>
      <c r="DK225" s="38"/>
      <c r="DL225" s="38"/>
      <c r="DM225" s="38"/>
      <c r="DN225" s="38"/>
      <c r="DO225" s="38"/>
      <c r="DP225" s="38"/>
      <c r="DQ225" s="38"/>
      <c r="DR225" s="38"/>
      <c r="DS225" s="38"/>
      <c r="DT225" s="38"/>
      <c r="DU225" s="38"/>
      <c r="DV225" s="38"/>
      <c r="DW225" s="38"/>
      <c r="DX225" s="38"/>
      <c r="DY225" s="38"/>
      <c r="DZ225" s="38"/>
      <c r="EA225" s="38"/>
      <c r="EB225" s="38"/>
      <c r="EC225" s="38"/>
      <c r="ED225" s="38"/>
      <c r="EE225" s="38"/>
      <c r="EF225" s="38"/>
      <c r="EG225" s="38"/>
      <c r="EH225" s="38"/>
      <c r="EI225" s="38"/>
      <c r="EJ225" s="38"/>
      <c r="EK225" s="38"/>
      <c r="EL225" s="38"/>
      <c r="EM225" s="38"/>
      <c r="EN225" s="38"/>
      <c r="EO225" s="38"/>
      <c r="EP225" s="38"/>
      <c r="EQ225" s="38"/>
      <c r="ER225" s="38"/>
      <c r="ES225" s="38"/>
      <c r="ET225" s="38"/>
      <c r="EU225" s="38"/>
      <c r="EV225" s="38"/>
      <c r="EW225" s="38"/>
      <c r="EX225" s="38"/>
      <c r="EY225" s="38"/>
      <c r="EZ225" s="38"/>
      <c r="FA225" s="38"/>
      <c r="FB225" s="38"/>
      <c r="FC225" s="38"/>
      <c r="FD225" s="38"/>
      <c r="FE225" s="38"/>
      <c r="FF225" s="38"/>
      <c r="FG225" s="38"/>
      <c r="FH225" s="38"/>
      <c r="FI225" s="38"/>
      <c r="FJ225" s="38"/>
      <c r="FK225" s="38"/>
      <c r="FL225" s="38"/>
      <c r="FM225" s="38"/>
      <c r="FN225" s="38"/>
      <c r="FO225" s="38"/>
      <c r="FP225" s="38"/>
      <c r="FQ225" s="38"/>
      <c r="FR225" s="38"/>
      <c r="FS225" s="38"/>
      <c r="FT225" s="38"/>
      <c r="FU225" s="38"/>
      <c r="FV225" s="38"/>
      <c r="FW225" s="38"/>
      <c r="FX225" s="38"/>
      <c r="FY225" s="38"/>
      <c r="FZ225" s="38"/>
      <c r="GA225" s="38"/>
      <c r="GB225" s="38"/>
      <c r="GC225" s="38"/>
      <c r="GD225" s="38"/>
      <c r="GE225" s="38"/>
      <c r="GF225" s="38"/>
      <c r="GG225" s="38"/>
      <c r="GH225" s="38"/>
      <c r="GI225" s="38"/>
      <c r="GJ225" s="38"/>
      <c r="GK225" s="38"/>
      <c r="GL225" s="38"/>
      <c r="GM225" s="38"/>
      <c r="GN225" s="38"/>
      <c r="GO225" s="38"/>
      <c r="GP225" s="38"/>
      <c r="GQ225" s="38"/>
      <c r="GR225" s="38"/>
      <c r="GS225" s="38"/>
      <c r="GT225" s="38"/>
      <c r="GU225" s="38"/>
      <c r="GV225" s="38"/>
      <c r="GW225" s="38"/>
      <c r="GX225" s="38"/>
      <c r="GY225" s="38"/>
      <c r="GZ225" s="38"/>
      <c r="HA225" s="38"/>
      <c r="HB225" s="38"/>
      <c r="HC225" s="38"/>
      <c r="HD225" s="38"/>
      <c r="HE225" s="38"/>
      <c r="HF225" s="38"/>
      <c r="HG225" s="38"/>
      <c r="HH225" s="38"/>
      <c r="HI225" s="38"/>
      <c r="HJ225" s="38"/>
      <c r="HK225" s="38"/>
      <c r="HL225" s="38"/>
      <c r="HM225" s="38"/>
      <c r="HN225" s="38"/>
      <c r="HO225" s="38"/>
      <c r="HP225" s="38"/>
      <c r="HQ225" s="38"/>
      <c r="HR225" s="38"/>
      <c r="HS225" s="38"/>
      <c r="HT225" s="38"/>
      <c r="HU225" s="38"/>
      <c r="HV225" s="38"/>
      <c r="HW225" s="38"/>
      <c r="HX225" s="38"/>
      <c r="HY225" s="38"/>
      <c r="HZ225" s="38"/>
      <c r="IA225" s="38"/>
      <c r="IB225" s="38"/>
      <c r="IC225" s="38"/>
      <c r="ID225" s="38"/>
      <c r="IE225" s="38"/>
      <c r="IF225" s="38"/>
      <c r="IG225" s="38"/>
    </row>
    <row r="226" spans="1:241" s="39" customFormat="1" ht="12.75" x14ac:dyDescent="0.2">
      <c r="A226" s="33" t="s">
        <v>125</v>
      </c>
      <c r="B226" s="34" t="s">
        <v>4</v>
      </c>
      <c r="C226" s="43">
        <v>2929727</v>
      </c>
      <c r="D226" s="45"/>
      <c r="E226" s="44">
        <v>0</v>
      </c>
      <c r="F226" s="45"/>
      <c r="G226" s="43">
        <f t="shared" si="9"/>
        <v>2929727</v>
      </c>
      <c r="H226" s="43"/>
      <c r="I226" s="44">
        <v>848653</v>
      </c>
      <c r="J226" s="43"/>
      <c r="K226" s="44">
        <f t="shared" si="8"/>
        <v>2081074</v>
      </c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  <c r="DH226" s="38"/>
      <c r="DI226" s="38"/>
      <c r="DJ226" s="38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38"/>
      <c r="EC226" s="38"/>
      <c r="ED226" s="38"/>
      <c r="EE226" s="38"/>
      <c r="EF226" s="38"/>
      <c r="EG226" s="38"/>
      <c r="EH226" s="38"/>
      <c r="EI226" s="38"/>
      <c r="EJ226" s="38"/>
      <c r="EK226" s="38"/>
      <c r="EL226" s="38"/>
      <c r="EM226" s="38"/>
      <c r="EN226" s="38"/>
      <c r="EO226" s="38"/>
      <c r="EP226" s="38"/>
      <c r="EQ226" s="38"/>
      <c r="ER226" s="38"/>
      <c r="ES226" s="38"/>
      <c r="ET226" s="38"/>
      <c r="EU226" s="38"/>
      <c r="EV226" s="38"/>
      <c r="EW226" s="38"/>
      <c r="EX226" s="38"/>
      <c r="EY226" s="38"/>
      <c r="EZ226" s="38"/>
      <c r="FA226" s="38"/>
      <c r="FB226" s="38"/>
      <c r="FC226" s="38"/>
      <c r="FD226" s="38"/>
      <c r="FE226" s="38"/>
      <c r="FF226" s="38"/>
      <c r="FG226" s="38"/>
      <c r="FH226" s="38"/>
      <c r="FI226" s="38"/>
      <c r="FJ226" s="38"/>
      <c r="FK226" s="38"/>
      <c r="FL226" s="38"/>
      <c r="FM226" s="38"/>
      <c r="FN226" s="38"/>
      <c r="FO226" s="38"/>
      <c r="FP226" s="38"/>
      <c r="FQ226" s="38"/>
      <c r="FR226" s="38"/>
      <c r="FS226" s="38"/>
      <c r="FT226" s="38"/>
      <c r="FU226" s="38"/>
      <c r="FV226" s="38"/>
      <c r="FW226" s="38"/>
      <c r="FX226" s="38"/>
      <c r="FY226" s="38"/>
      <c r="FZ226" s="38"/>
      <c r="GA226" s="38"/>
      <c r="GB226" s="38"/>
      <c r="GC226" s="38"/>
      <c r="GD226" s="38"/>
      <c r="GE226" s="38"/>
      <c r="GF226" s="38"/>
      <c r="GG226" s="38"/>
      <c r="GH226" s="38"/>
      <c r="GI226" s="38"/>
      <c r="GJ226" s="38"/>
      <c r="GK226" s="38"/>
      <c r="GL226" s="38"/>
      <c r="GM226" s="38"/>
      <c r="GN226" s="38"/>
      <c r="GO226" s="38"/>
      <c r="GP226" s="38"/>
      <c r="GQ226" s="38"/>
      <c r="GR226" s="38"/>
      <c r="GS226" s="38"/>
      <c r="GT226" s="38"/>
      <c r="GU226" s="38"/>
      <c r="GV226" s="38"/>
      <c r="GW226" s="38"/>
      <c r="GX226" s="38"/>
      <c r="GY226" s="38"/>
      <c r="GZ226" s="38"/>
      <c r="HA226" s="38"/>
      <c r="HB226" s="38"/>
      <c r="HC226" s="38"/>
      <c r="HD226" s="38"/>
      <c r="HE226" s="38"/>
      <c r="HF226" s="38"/>
      <c r="HG226" s="38"/>
      <c r="HH226" s="38"/>
      <c r="HI226" s="38"/>
      <c r="HJ226" s="38"/>
      <c r="HK226" s="38"/>
      <c r="HL226" s="38"/>
      <c r="HM226" s="38"/>
      <c r="HN226" s="38"/>
      <c r="HO226" s="38"/>
      <c r="HP226" s="38"/>
      <c r="HQ226" s="38"/>
      <c r="HR226" s="38"/>
      <c r="HS226" s="38"/>
      <c r="HT226" s="38"/>
      <c r="HU226" s="38"/>
      <c r="HV226" s="38"/>
      <c r="HW226" s="38"/>
      <c r="HX226" s="38"/>
      <c r="HY226" s="38"/>
      <c r="HZ226" s="38"/>
      <c r="IA226" s="38"/>
      <c r="IB226" s="38"/>
      <c r="IC226" s="38"/>
      <c r="ID226" s="38"/>
      <c r="IE226" s="38"/>
      <c r="IF226" s="38"/>
      <c r="IG226" s="38"/>
    </row>
    <row r="227" spans="1:241" s="39" customFormat="1" ht="12.75" x14ac:dyDescent="0.2">
      <c r="A227" s="33" t="s">
        <v>176</v>
      </c>
      <c r="B227" s="34"/>
      <c r="C227" s="43">
        <v>4881409</v>
      </c>
      <c r="D227" s="45"/>
      <c r="E227" s="44">
        <v>0</v>
      </c>
      <c r="F227" s="45"/>
      <c r="G227" s="43">
        <f t="shared" si="9"/>
        <v>4881409</v>
      </c>
      <c r="H227" s="43"/>
      <c r="I227" s="44">
        <v>1166743</v>
      </c>
      <c r="J227" s="43"/>
      <c r="K227" s="44">
        <f t="shared" si="8"/>
        <v>3714666</v>
      </c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  <c r="DH227" s="38"/>
      <c r="DI227" s="38"/>
      <c r="DJ227" s="38"/>
      <c r="DK227" s="38"/>
      <c r="DL227" s="38"/>
      <c r="DM227" s="38"/>
      <c r="DN227" s="38"/>
      <c r="DO227" s="38"/>
      <c r="DP227" s="38"/>
      <c r="DQ227" s="38"/>
      <c r="DR227" s="38"/>
      <c r="DS227" s="38"/>
      <c r="DT227" s="38"/>
      <c r="DU227" s="38"/>
      <c r="DV227" s="38"/>
      <c r="DW227" s="38"/>
      <c r="DX227" s="38"/>
      <c r="DY227" s="38"/>
      <c r="DZ227" s="38"/>
      <c r="EA227" s="38"/>
      <c r="EB227" s="38"/>
      <c r="EC227" s="38"/>
      <c r="ED227" s="38"/>
      <c r="EE227" s="38"/>
      <c r="EF227" s="38"/>
      <c r="EG227" s="38"/>
      <c r="EH227" s="38"/>
      <c r="EI227" s="38"/>
      <c r="EJ227" s="38"/>
      <c r="EK227" s="38"/>
      <c r="EL227" s="38"/>
      <c r="EM227" s="38"/>
      <c r="EN227" s="38"/>
      <c r="EO227" s="38"/>
      <c r="EP227" s="38"/>
      <c r="EQ227" s="38"/>
      <c r="ER227" s="38"/>
      <c r="ES227" s="38"/>
      <c r="ET227" s="38"/>
      <c r="EU227" s="38"/>
      <c r="EV227" s="38"/>
      <c r="EW227" s="38"/>
      <c r="EX227" s="38"/>
      <c r="EY227" s="38"/>
      <c r="EZ227" s="38"/>
      <c r="FA227" s="38"/>
      <c r="FB227" s="38"/>
      <c r="FC227" s="38"/>
      <c r="FD227" s="38"/>
      <c r="FE227" s="38"/>
      <c r="FF227" s="38"/>
      <c r="FG227" s="38"/>
      <c r="FH227" s="38"/>
      <c r="FI227" s="38"/>
      <c r="FJ227" s="38"/>
      <c r="FK227" s="38"/>
      <c r="FL227" s="38"/>
      <c r="FM227" s="38"/>
      <c r="FN227" s="38"/>
      <c r="FO227" s="38"/>
      <c r="FP227" s="38"/>
      <c r="FQ227" s="38"/>
      <c r="FR227" s="38"/>
      <c r="FS227" s="38"/>
      <c r="FT227" s="38"/>
      <c r="FU227" s="38"/>
      <c r="FV227" s="38"/>
      <c r="FW227" s="38"/>
      <c r="FX227" s="38"/>
      <c r="FY227" s="38"/>
      <c r="FZ227" s="38"/>
      <c r="GA227" s="38"/>
      <c r="GB227" s="38"/>
      <c r="GC227" s="38"/>
      <c r="GD227" s="38"/>
      <c r="GE227" s="38"/>
      <c r="GF227" s="38"/>
      <c r="GG227" s="38"/>
      <c r="GH227" s="38"/>
      <c r="GI227" s="38"/>
      <c r="GJ227" s="38"/>
      <c r="GK227" s="38"/>
      <c r="GL227" s="38"/>
      <c r="GM227" s="38"/>
      <c r="GN227" s="38"/>
      <c r="GO227" s="38"/>
      <c r="GP227" s="38"/>
      <c r="GQ227" s="38"/>
      <c r="GR227" s="38"/>
      <c r="GS227" s="38"/>
      <c r="GT227" s="38"/>
      <c r="GU227" s="38"/>
      <c r="GV227" s="38"/>
      <c r="GW227" s="38"/>
      <c r="GX227" s="38"/>
      <c r="GY227" s="38"/>
      <c r="GZ227" s="38"/>
      <c r="HA227" s="38"/>
      <c r="HB227" s="38"/>
      <c r="HC227" s="38"/>
      <c r="HD227" s="38"/>
      <c r="HE227" s="38"/>
      <c r="HF227" s="38"/>
      <c r="HG227" s="38"/>
      <c r="HH227" s="38"/>
      <c r="HI227" s="38"/>
      <c r="HJ227" s="38"/>
      <c r="HK227" s="38"/>
      <c r="HL227" s="38"/>
      <c r="HM227" s="38"/>
      <c r="HN227" s="38"/>
      <c r="HO227" s="38"/>
      <c r="HP227" s="38"/>
      <c r="HQ227" s="38"/>
      <c r="HR227" s="38"/>
      <c r="HS227" s="38"/>
      <c r="HT227" s="38"/>
      <c r="HU227" s="38"/>
      <c r="HV227" s="38"/>
      <c r="HW227" s="38"/>
      <c r="HX227" s="38"/>
      <c r="HY227" s="38"/>
      <c r="HZ227" s="38"/>
      <c r="IA227" s="38"/>
      <c r="IB227" s="38"/>
      <c r="IC227" s="38"/>
      <c r="ID227" s="38"/>
      <c r="IE227" s="38"/>
      <c r="IF227" s="38"/>
      <c r="IG227" s="38"/>
    </row>
    <row r="228" spans="1:241" s="39" customFormat="1" ht="12.75" x14ac:dyDescent="0.2">
      <c r="A228" s="33" t="s">
        <v>126</v>
      </c>
      <c r="B228" s="34" t="s">
        <v>4</v>
      </c>
      <c r="C228" s="43">
        <v>42556636</v>
      </c>
      <c r="D228" s="45"/>
      <c r="E228" s="44">
        <f>916777+646462+4452</f>
        <v>1567691</v>
      </c>
      <c r="F228" s="45"/>
      <c r="G228" s="43">
        <f t="shared" si="9"/>
        <v>44124327</v>
      </c>
      <c r="H228" s="43"/>
      <c r="I228" s="44">
        <v>19556678</v>
      </c>
      <c r="J228" s="43"/>
      <c r="K228" s="44">
        <f t="shared" si="8"/>
        <v>24567649</v>
      </c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  <c r="DB228" s="38"/>
      <c r="DC228" s="38"/>
      <c r="DD228" s="38"/>
      <c r="DE228" s="38"/>
      <c r="DF228" s="38"/>
      <c r="DG228" s="38"/>
      <c r="DH228" s="38"/>
      <c r="DI228" s="38"/>
      <c r="DJ228" s="38"/>
      <c r="DK228" s="38"/>
      <c r="DL228" s="38"/>
      <c r="DM228" s="38"/>
      <c r="DN228" s="38"/>
      <c r="DO228" s="38"/>
      <c r="DP228" s="38"/>
      <c r="DQ228" s="38"/>
      <c r="DR228" s="38"/>
      <c r="DS228" s="38"/>
      <c r="DT228" s="38"/>
      <c r="DU228" s="38"/>
      <c r="DV228" s="38"/>
      <c r="DW228" s="38"/>
      <c r="DX228" s="38"/>
      <c r="DY228" s="38"/>
      <c r="DZ228" s="38"/>
      <c r="EA228" s="38"/>
      <c r="EB228" s="38"/>
      <c r="EC228" s="38"/>
      <c r="ED228" s="38"/>
      <c r="EE228" s="38"/>
      <c r="EF228" s="38"/>
      <c r="EG228" s="38"/>
      <c r="EH228" s="38"/>
      <c r="EI228" s="38"/>
      <c r="EJ228" s="38"/>
      <c r="EK228" s="38"/>
      <c r="EL228" s="38"/>
      <c r="EM228" s="38"/>
      <c r="EN228" s="38"/>
      <c r="EO228" s="38"/>
      <c r="EP228" s="38"/>
      <c r="EQ228" s="38"/>
      <c r="ER228" s="38"/>
      <c r="ES228" s="38"/>
      <c r="ET228" s="38"/>
      <c r="EU228" s="38"/>
      <c r="EV228" s="38"/>
      <c r="EW228" s="38"/>
      <c r="EX228" s="38"/>
      <c r="EY228" s="38"/>
      <c r="EZ228" s="38"/>
      <c r="FA228" s="38"/>
      <c r="FB228" s="38"/>
      <c r="FC228" s="38"/>
      <c r="FD228" s="38"/>
      <c r="FE228" s="38"/>
      <c r="FF228" s="38"/>
      <c r="FG228" s="38"/>
      <c r="FH228" s="38"/>
      <c r="FI228" s="38"/>
      <c r="FJ228" s="38"/>
      <c r="FK228" s="38"/>
      <c r="FL228" s="38"/>
      <c r="FM228" s="38"/>
      <c r="FN228" s="38"/>
      <c r="FO228" s="38"/>
      <c r="FP228" s="38"/>
      <c r="FQ228" s="38"/>
      <c r="FR228" s="38"/>
      <c r="FS228" s="38"/>
      <c r="FT228" s="38"/>
      <c r="FU228" s="38"/>
      <c r="FV228" s="38"/>
      <c r="FW228" s="38"/>
      <c r="FX228" s="38"/>
      <c r="FY228" s="38"/>
      <c r="FZ228" s="38"/>
      <c r="GA228" s="38"/>
      <c r="GB228" s="38"/>
      <c r="GC228" s="38"/>
      <c r="GD228" s="38"/>
      <c r="GE228" s="38"/>
      <c r="GF228" s="38"/>
      <c r="GG228" s="38"/>
      <c r="GH228" s="38"/>
      <c r="GI228" s="38"/>
      <c r="GJ228" s="38"/>
      <c r="GK228" s="38"/>
      <c r="GL228" s="38"/>
      <c r="GM228" s="38"/>
      <c r="GN228" s="38"/>
      <c r="GO228" s="38"/>
      <c r="GP228" s="38"/>
      <c r="GQ228" s="38"/>
      <c r="GR228" s="38"/>
      <c r="GS228" s="38"/>
      <c r="GT228" s="38"/>
      <c r="GU228" s="38"/>
      <c r="GV228" s="38"/>
      <c r="GW228" s="38"/>
      <c r="GX228" s="38"/>
      <c r="GY228" s="38"/>
      <c r="GZ228" s="38"/>
      <c r="HA228" s="38"/>
      <c r="HB228" s="38"/>
      <c r="HC228" s="38"/>
      <c r="HD228" s="38"/>
      <c r="HE228" s="38"/>
      <c r="HF228" s="38"/>
      <c r="HG228" s="38"/>
      <c r="HH228" s="38"/>
      <c r="HI228" s="38"/>
      <c r="HJ228" s="38"/>
      <c r="HK228" s="38"/>
      <c r="HL228" s="38"/>
      <c r="HM228" s="38"/>
      <c r="HN228" s="38"/>
      <c r="HO228" s="38"/>
      <c r="HP228" s="38"/>
      <c r="HQ228" s="38"/>
      <c r="HR228" s="38"/>
      <c r="HS228" s="38"/>
      <c r="HT228" s="38"/>
      <c r="HU228" s="38"/>
      <c r="HV228" s="38"/>
      <c r="HW228" s="38"/>
      <c r="HX228" s="38"/>
      <c r="HY228" s="38"/>
      <c r="HZ228" s="38"/>
      <c r="IA228" s="38"/>
      <c r="IB228" s="38"/>
      <c r="IC228" s="38"/>
      <c r="ID228" s="38"/>
      <c r="IE228" s="38"/>
      <c r="IF228" s="38"/>
      <c r="IG228" s="38"/>
    </row>
    <row r="229" spans="1:241" s="39" customFormat="1" ht="12.75" x14ac:dyDescent="0.2">
      <c r="A229" s="33" t="s">
        <v>127</v>
      </c>
      <c r="B229" s="34" t="s">
        <v>4</v>
      </c>
      <c r="C229" s="43">
        <v>380036</v>
      </c>
      <c r="D229" s="45"/>
      <c r="E229" s="44">
        <v>0</v>
      </c>
      <c r="F229" s="45"/>
      <c r="G229" s="43">
        <f t="shared" si="9"/>
        <v>380036</v>
      </c>
      <c r="H229" s="43"/>
      <c r="I229" s="44">
        <v>222246</v>
      </c>
      <c r="J229" s="43"/>
      <c r="K229" s="44">
        <f t="shared" si="8"/>
        <v>157790</v>
      </c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38"/>
      <c r="CP229" s="38"/>
      <c r="CQ229" s="38"/>
      <c r="CR229" s="38"/>
      <c r="CS229" s="38"/>
      <c r="CT229" s="38"/>
      <c r="CU229" s="38"/>
      <c r="CV229" s="38"/>
      <c r="CW229" s="38"/>
      <c r="CX229" s="38"/>
      <c r="CY229" s="38"/>
      <c r="CZ229" s="38"/>
      <c r="DA229" s="38"/>
      <c r="DB229" s="38"/>
      <c r="DC229" s="38"/>
      <c r="DD229" s="38"/>
      <c r="DE229" s="38"/>
      <c r="DF229" s="38"/>
      <c r="DG229" s="38"/>
      <c r="DH229" s="38"/>
      <c r="DI229" s="38"/>
      <c r="DJ229" s="38"/>
      <c r="DK229" s="38"/>
      <c r="DL229" s="38"/>
      <c r="DM229" s="38"/>
      <c r="DN229" s="38"/>
      <c r="DO229" s="38"/>
      <c r="DP229" s="38"/>
      <c r="DQ229" s="38"/>
      <c r="DR229" s="38"/>
      <c r="DS229" s="38"/>
      <c r="DT229" s="38"/>
      <c r="DU229" s="38"/>
      <c r="DV229" s="38"/>
      <c r="DW229" s="38"/>
      <c r="DX229" s="38"/>
      <c r="DY229" s="38"/>
      <c r="DZ229" s="38"/>
      <c r="EA229" s="38"/>
      <c r="EB229" s="38"/>
      <c r="EC229" s="38"/>
      <c r="ED229" s="38"/>
      <c r="EE229" s="38"/>
      <c r="EF229" s="38"/>
      <c r="EG229" s="38"/>
      <c r="EH229" s="38"/>
      <c r="EI229" s="38"/>
      <c r="EJ229" s="38"/>
      <c r="EK229" s="38"/>
      <c r="EL229" s="38"/>
      <c r="EM229" s="38"/>
      <c r="EN229" s="38"/>
      <c r="EO229" s="38"/>
      <c r="EP229" s="38"/>
      <c r="EQ229" s="38"/>
      <c r="ER229" s="38"/>
      <c r="ES229" s="38"/>
      <c r="ET229" s="38"/>
      <c r="EU229" s="38"/>
      <c r="EV229" s="38"/>
      <c r="EW229" s="38"/>
      <c r="EX229" s="38"/>
      <c r="EY229" s="38"/>
      <c r="EZ229" s="38"/>
      <c r="FA229" s="38"/>
      <c r="FB229" s="38"/>
      <c r="FC229" s="38"/>
      <c r="FD229" s="38"/>
      <c r="FE229" s="38"/>
      <c r="FF229" s="38"/>
      <c r="FG229" s="38"/>
      <c r="FH229" s="38"/>
      <c r="FI229" s="38"/>
      <c r="FJ229" s="38"/>
      <c r="FK229" s="38"/>
      <c r="FL229" s="38"/>
      <c r="FM229" s="38"/>
      <c r="FN229" s="38"/>
      <c r="FO229" s="38"/>
      <c r="FP229" s="38"/>
      <c r="FQ229" s="38"/>
      <c r="FR229" s="38"/>
      <c r="FS229" s="38"/>
      <c r="FT229" s="38"/>
      <c r="FU229" s="38"/>
      <c r="FV229" s="38"/>
      <c r="FW229" s="38"/>
      <c r="FX229" s="38"/>
      <c r="FY229" s="38"/>
      <c r="FZ229" s="38"/>
      <c r="GA229" s="38"/>
      <c r="GB229" s="38"/>
      <c r="GC229" s="38"/>
      <c r="GD229" s="38"/>
      <c r="GE229" s="38"/>
      <c r="GF229" s="38"/>
      <c r="GG229" s="38"/>
      <c r="GH229" s="38"/>
      <c r="GI229" s="38"/>
      <c r="GJ229" s="38"/>
      <c r="GK229" s="38"/>
      <c r="GL229" s="38"/>
      <c r="GM229" s="38"/>
      <c r="GN229" s="38"/>
      <c r="GO229" s="38"/>
      <c r="GP229" s="38"/>
      <c r="GQ229" s="38"/>
      <c r="GR229" s="38"/>
      <c r="GS229" s="38"/>
      <c r="GT229" s="38"/>
      <c r="GU229" s="38"/>
      <c r="GV229" s="38"/>
      <c r="GW229" s="38"/>
      <c r="GX229" s="38"/>
      <c r="GY229" s="38"/>
      <c r="GZ229" s="38"/>
      <c r="HA229" s="38"/>
      <c r="HB229" s="38"/>
      <c r="HC229" s="38"/>
      <c r="HD229" s="38"/>
      <c r="HE229" s="38"/>
      <c r="HF229" s="38"/>
      <c r="HG229" s="38"/>
      <c r="HH229" s="38"/>
      <c r="HI229" s="38"/>
      <c r="HJ229" s="38"/>
      <c r="HK229" s="38"/>
      <c r="HL229" s="38"/>
      <c r="HM229" s="38"/>
      <c r="HN229" s="38"/>
      <c r="HO229" s="38"/>
      <c r="HP229" s="38"/>
      <c r="HQ229" s="38"/>
      <c r="HR229" s="38"/>
      <c r="HS229" s="38"/>
      <c r="HT229" s="38"/>
      <c r="HU229" s="38"/>
      <c r="HV229" s="38"/>
      <c r="HW229" s="38"/>
      <c r="HX229" s="38"/>
      <c r="HY229" s="38"/>
      <c r="HZ229" s="38"/>
      <c r="IA229" s="38"/>
      <c r="IB229" s="38"/>
      <c r="IC229" s="38"/>
      <c r="ID229" s="38"/>
      <c r="IE229" s="38"/>
      <c r="IF229" s="38"/>
      <c r="IG229" s="38"/>
    </row>
    <row r="230" spans="1:241" s="39" customFormat="1" ht="12.75" x14ac:dyDescent="0.2">
      <c r="A230" s="33" t="s">
        <v>128</v>
      </c>
      <c r="B230" s="34" t="s">
        <v>4</v>
      </c>
      <c r="C230" s="43">
        <v>68828659</v>
      </c>
      <c r="D230" s="45"/>
      <c r="E230" s="44">
        <v>0</v>
      </c>
      <c r="F230" s="45"/>
      <c r="G230" s="43">
        <f t="shared" si="9"/>
        <v>68828659</v>
      </c>
      <c r="H230" s="43"/>
      <c r="I230" s="44">
        <v>22263904</v>
      </c>
      <c r="J230" s="43"/>
      <c r="K230" s="44">
        <f t="shared" si="8"/>
        <v>46564755</v>
      </c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  <c r="DH230" s="38"/>
      <c r="DI230" s="38"/>
      <c r="DJ230" s="38"/>
      <c r="DK230" s="38"/>
      <c r="DL230" s="38"/>
      <c r="DM230" s="38"/>
      <c r="DN230" s="38"/>
      <c r="DO230" s="38"/>
      <c r="DP230" s="38"/>
      <c r="DQ230" s="38"/>
      <c r="DR230" s="38"/>
      <c r="DS230" s="38"/>
      <c r="DT230" s="38"/>
      <c r="DU230" s="38"/>
      <c r="DV230" s="38"/>
      <c r="DW230" s="38"/>
      <c r="DX230" s="38"/>
      <c r="DY230" s="38"/>
      <c r="DZ230" s="38"/>
      <c r="EA230" s="38"/>
      <c r="EB230" s="38"/>
      <c r="EC230" s="38"/>
      <c r="ED230" s="38"/>
      <c r="EE230" s="38"/>
      <c r="EF230" s="38"/>
      <c r="EG230" s="38"/>
      <c r="EH230" s="38"/>
      <c r="EI230" s="38"/>
      <c r="EJ230" s="38"/>
      <c r="EK230" s="38"/>
      <c r="EL230" s="38"/>
      <c r="EM230" s="38"/>
      <c r="EN230" s="38"/>
      <c r="EO230" s="38"/>
      <c r="EP230" s="38"/>
      <c r="EQ230" s="38"/>
      <c r="ER230" s="38"/>
      <c r="ES230" s="38"/>
      <c r="ET230" s="38"/>
      <c r="EU230" s="38"/>
      <c r="EV230" s="38"/>
      <c r="EW230" s="38"/>
      <c r="EX230" s="38"/>
      <c r="EY230" s="38"/>
      <c r="EZ230" s="38"/>
      <c r="FA230" s="38"/>
      <c r="FB230" s="38"/>
      <c r="FC230" s="38"/>
      <c r="FD230" s="38"/>
      <c r="FE230" s="38"/>
      <c r="FF230" s="38"/>
      <c r="FG230" s="38"/>
      <c r="FH230" s="38"/>
      <c r="FI230" s="38"/>
      <c r="FJ230" s="38"/>
      <c r="FK230" s="38"/>
      <c r="FL230" s="38"/>
      <c r="FM230" s="38"/>
      <c r="FN230" s="38"/>
      <c r="FO230" s="38"/>
      <c r="FP230" s="38"/>
      <c r="FQ230" s="38"/>
      <c r="FR230" s="38"/>
      <c r="FS230" s="38"/>
      <c r="FT230" s="38"/>
      <c r="FU230" s="38"/>
      <c r="FV230" s="38"/>
      <c r="FW230" s="38"/>
      <c r="FX230" s="38"/>
      <c r="FY230" s="38"/>
      <c r="FZ230" s="38"/>
      <c r="GA230" s="38"/>
      <c r="GB230" s="38"/>
      <c r="GC230" s="38"/>
      <c r="GD230" s="38"/>
      <c r="GE230" s="38"/>
      <c r="GF230" s="38"/>
      <c r="GG230" s="38"/>
      <c r="GH230" s="38"/>
      <c r="GI230" s="38"/>
      <c r="GJ230" s="38"/>
      <c r="GK230" s="38"/>
      <c r="GL230" s="38"/>
      <c r="GM230" s="38"/>
      <c r="GN230" s="38"/>
      <c r="GO230" s="38"/>
      <c r="GP230" s="38"/>
      <c r="GQ230" s="38"/>
      <c r="GR230" s="38"/>
      <c r="GS230" s="38"/>
      <c r="GT230" s="38"/>
      <c r="GU230" s="38"/>
      <c r="GV230" s="38"/>
      <c r="GW230" s="38"/>
      <c r="GX230" s="38"/>
      <c r="GY230" s="38"/>
      <c r="GZ230" s="38"/>
      <c r="HA230" s="38"/>
      <c r="HB230" s="38"/>
      <c r="HC230" s="38"/>
      <c r="HD230" s="38"/>
      <c r="HE230" s="38"/>
      <c r="HF230" s="38"/>
      <c r="HG230" s="38"/>
      <c r="HH230" s="38"/>
      <c r="HI230" s="38"/>
      <c r="HJ230" s="38"/>
      <c r="HK230" s="38"/>
      <c r="HL230" s="38"/>
      <c r="HM230" s="38"/>
      <c r="HN230" s="38"/>
      <c r="HO230" s="38"/>
      <c r="HP230" s="38"/>
      <c r="HQ230" s="38"/>
      <c r="HR230" s="38"/>
      <c r="HS230" s="38"/>
      <c r="HT230" s="38"/>
      <c r="HU230" s="38"/>
      <c r="HV230" s="38"/>
      <c r="HW230" s="38"/>
      <c r="HX230" s="38"/>
      <c r="HY230" s="38"/>
      <c r="HZ230" s="38"/>
      <c r="IA230" s="38"/>
      <c r="IB230" s="38"/>
      <c r="IC230" s="38"/>
      <c r="ID230" s="38"/>
      <c r="IE230" s="38"/>
      <c r="IF230" s="38"/>
      <c r="IG230" s="38"/>
    </row>
    <row r="231" spans="1:241" s="39" customFormat="1" ht="12.75" x14ac:dyDescent="0.2">
      <c r="A231" s="33" t="s">
        <v>129</v>
      </c>
      <c r="B231" s="34" t="s">
        <v>4</v>
      </c>
      <c r="C231" s="43">
        <v>23242681</v>
      </c>
      <c r="D231" s="45"/>
      <c r="E231" s="44">
        <v>0</v>
      </c>
      <c r="F231" s="45"/>
      <c r="G231" s="43">
        <f t="shared" si="9"/>
        <v>23242681</v>
      </c>
      <c r="H231" s="43"/>
      <c r="I231" s="44">
        <v>6047741</v>
      </c>
      <c r="J231" s="43"/>
      <c r="K231" s="44">
        <f t="shared" si="8"/>
        <v>17194940</v>
      </c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8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38"/>
      <c r="EC231" s="3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  <c r="EW231" s="38"/>
      <c r="EX231" s="38"/>
      <c r="EY231" s="38"/>
      <c r="EZ231" s="38"/>
      <c r="FA231" s="38"/>
      <c r="FB231" s="38"/>
      <c r="FC231" s="38"/>
      <c r="FD231" s="38"/>
      <c r="FE231" s="38"/>
      <c r="FF231" s="38"/>
      <c r="FG231" s="38"/>
      <c r="FH231" s="38"/>
      <c r="FI231" s="38"/>
      <c r="FJ231" s="38"/>
      <c r="FK231" s="38"/>
      <c r="FL231" s="38"/>
      <c r="FM231" s="38"/>
      <c r="FN231" s="38"/>
      <c r="FO231" s="38"/>
      <c r="FP231" s="38"/>
      <c r="FQ231" s="38"/>
      <c r="FR231" s="38"/>
      <c r="FS231" s="38"/>
      <c r="FT231" s="38"/>
      <c r="FU231" s="38"/>
      <c r="FV231" s="38"/>
      <c r="FW231" s="38"/>
      <c r="FX231" s="38"/>
      <c r="FY231" s="38"/>
      <c r="FZ231" s="38"/>
      <c r="GA231" s="38"/>
      <c r="GB231" s="38"/>
      <c r="GC231" s="38"/>
      <c r="GD231" s="38"/>
      <c r="GE231" s="38"/>
      <c r="GF231" s="38"/>
      <c r="GG231" s="38"/>
      <c r="GH231" s="38"/>
      <c r="GI231" s="38"/>
      <c r="GJ231" s="38"/>
      <c r="GK231" s="38"/>
      <c r="GL231" s="38"/>
      <c r="GM231" s="38"/>
      <c r="GN231" s="38"/>
      <c r="GO231" s="38"/>
      <c r="GP231" s="38"/>
      <c r="GQ231" s="38"/>
      <c r="GR231" s="38"/>
      <c r="GS231" s="38"/>
      <c r="GT231" s="38"/>
      <c r="GU231" s="38"/>
      <c r="GV231" s="38"/>
      <c r="GW231" s="38"/>
      <c r="GX231" s="38"/>
      <c r="GY231" s="38"/>
      <c r="GZ231" s="38"/>
      <c r="HA231" s="38"/>
      <c r="HB231" s="38"/>
      <c r="HC231" s="38"/>
      <c r="HD231" s="38"/>
      <c r="HE231" s="38"/>
      <c r="HF231" s="38"/>
      <c r="HG231" s="38"/>
      <c r="HH231" s="38"/>
      <c r="HI231" s="38"/>
      <c r="HJ231" s="38"/>
      <c r="HK231" s="38"/>
      <c r="HL231" s="38"/>
      <c r="HM231" s="38"/>
      <c r="HN231" s="38"/>
      <c r="HO231" s="38"/>
      <c r="HP231" s="38"/>
      <c r="HQ231" s="38"/>
      <c r="HR231" s="38"/>
      <c r="HS231" s="38"/>
      <c r="HT231" s="38"/>
      <c r="HU231" s="38"/>
      <c r="HV231" s="38"/>
      <c r="HW231" s="38"/>
      <c r="HX231" s="38"/>
      <c r="HY231" s="38"/>
      <c r="HZ231" s="38"/>
      <c r="IA231" s="38"/>
      <c r="IB231" s="38"/>
      <c r="IC231" s="38"/>
      <c r="ID231" s="38"/>
      <c r="IE231" s="38"/>
      <c r="IF231" s="38"/>
      <c r="IG231" s="38"/>
    </row>
    <row r="232" spans="1:241" s="39" customFormat="1" ht="12.75" x14ac:dyDescent="0.2">
      <c r="A232" s="33" t="s">
        <v>130</v>
      </c>
      <c r="B232" s="34" t="s">
        <v>4</v>
      </c>
      <c r="C232" s="43">
        <v>72695</v>
      </c>
      <c r="D232" s="45"/>
      <c r="E232" s="44">
        <v>0</v>
      </c>
      <c r="F232" s="45"/>
      <c r="G232" s="43">
        <f t="shared" si="9"/>
        <v>72695</v>
      </c>
      <c r="H232" s="43"/>
      <c r="I232" s="44">
        <v>56338</v>
      </c>
      <c r="J232" s="43"/>
      <c r="K232" s="44">
        <f t="shared" si="8"/>
        <v>16357</v>
      </c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  <c r="EW232" s="38"/>
      <c r="EX232" s="38"/>
      <c r="EY232" s="38"/>
      <c r="EZ232" s="38"/>
      <c r="FA232" s="38"/>
      <c r="FB232" s="38"/>
      <c r="FC232" s="38"/>
      <c r="FD232" s="38"/>
      <c r="FE232" s="38"/>
      <c r="FF232" s="38"/>
      <c r="FG232" s="38"/>
      <c r="FH232" s="38"/>
      <c r="FI232" s="38"/>
      <c r="FJ232" s="38"/>
      <c r="FK232" s="38"/>
      <c r="FL232" s="38"/>
      <c r="FM232" s="38"/>
      <c r="FN232" s="38"/>
      <c r="FO232" s="38"/>
      <c r="FP232" s="38"/>
      <c r="FQ232" s="38"/>
      <c r="FR232" s="38"/>
      <c r="FS232" s="38"/>
      <c r="FT232" s="38"/>
      <c r="FU232" s="38"/>
      <c r="FV232" s="38"/>
      <c r="FW232" s="38"/>
      <c r="FX232" s="38"/>
      <c r="FY232" s="38"/>
      <c r="FZ232" s="38"/>
      <c r="GA232" s="38"/>
      <c r="GB232" s="38"/>
      <c r="GC232" s="38"/>
      <c r="GD232" s="38"/>
      <c r="GE232" s="38"/>
      <c r="GF232" s="38"/>
      <c r="GG232" s="38"/>
      <c r="GH232" s="38"/>
      <c r="GI232" s="38"/>
      <c r="GJ232" s="38"/>
      <c r="GK232" s="38"/>
      <c r="GL232" s="38"/>
      <c r="GM232" s="38"/>
      <c r="GN232" s="38"/>
      <c r="GO232" s="38"/>
      <c r="GP232" s="38"/>
      <c r="GQ232" s="38"/>
      <c r="GR232" s="38"/>
      <c r="GS232" s="38"/>
      <c r="GT232" s="38"/>
      <c r="GU232" s="38"/>
      <c r="GV232" s="38"/>
      <c r="GW232" s="38"/>
      <c r="GX232" s="38"/>
      <c r="GY232" s="38"/>
      <c r="GZ232" s="38"/>
      <c r="HA232" s="38"/>
      <c r="HB232" s="38"/>
      <c r="HC232" s="38"/>
      <c r="HD232" s="38"/>
      <c r="HE232" s="38"/>
      <c r="HF232" s="38"/>
      <c r="HG232" s="38"/>
      <c r="HH232" s="38"/>
      <c r="HI232" s="38"/>
      <c r="HJ232" s="38"/>
      <c r="HK232" s="38"/>
      <c r="HL232" s="38"/>
      <c r="HM232" s="38"/>
      <c r="HN232" s="38"/>
      <c r="HO232" s="38"/>
      <c r="HP232" s="38"/>
      <c r="HQ232" s="38"/>
      <c r="HR232" s="38"/>
      <c r="HS232" s="38"/>
      <c r="HT232" s="38"/>
      <c r="HU232" s="38"/>
      <c r="HV232" s="38"/>
      <c r="HW232" s="38"/>
      <c r="HX232" s="38"/>
      <c r="HY232" s="38"/>
      <c r="HZ232" s="38"/>
      <c r="IA232" s="38"/>
      <c r="IB232" s="38"/>
      <c r="IC232" s="38"/>
      <c r="ID232" s="38"/>
      <c r="IE232" s="38"/>
      <c r="IF232" s="38"/>
      <c r="IG232" s="38"/>
    </row>
    <row r="233" spans="1:241" s="39" customFormat="1" ht="12.75" x14ac:dyDescent="0.2">
      <c r="A233" s="33" t="s">
        <v>131</v>
      </c>
      <c r="B233" s="34" t="s">
        <v>4</v>
      </c>
      <c r="C233" s="43">
        <v>1120263</v>
      </c>
      <c r="D233" s="45"/>
      <c r="E233" s="44">
        <v>0</v>
      </c>
      <c r="F233" s="45"/>
      <c r="G233" s="43">
        <f t="shared" si="9"/>
        <v>1120263</v>
      </c>
      <c r="H233" s="43"/>
      <c r="I233" s="44">
        <v>675956</v>
      </c>
      <c r="J233" s="43"/>
      <c r="K233" s="44">
        <f t="shared" si="8"/>
        <v>444307</v>
      </c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  <c r="EW233" s="38"/>
      <c r="EX233" s="38"/>
      <c r="EY233" s="38"/>
      <c r="EZ233" s="38"/>
      <c r="FA233" s="38"/>
      <c r="FB233" s="38"/>
      <c r="FC233" s="38"/>
      <c r="FD233" s="38"/>
      <c r="FE233" s="38"/>
      <c r="FF233" s="38"/>
      <c r="FG233" s="38"/>
      <c r="FH233" s="38"/>
      <c r="FI233" s="38"/>
      <c r="FJ233" s="38"/>
      <c r="FK233" s="38"/>
      <c r="FL233" s="38"/>
      <c r="FM233" s="38"/>
      <c r="FN233" s="38"/>
      <c r="FO233" s="38"/>
      <c r="FP233" s="38"/>
      <c r="FQ233" s="38"/>
      <c r="FR233" s="38"/>
      <c r="FS233" s="38"/>
      <c r="FT233" s="38"/>
      <c r="FU233" s="38"/>
      <c r="FV233" s="38"/>
      <c r="FW233" s="38"/>
      <c r="FX233" s="38"/>
      <c r="FY233" s="38"/>
      <c r="FZ233" s="38"/>
      <c r="GA233" s="38"/>
      <c r="GB233" s="38"/>
      <c r="GC233" s="38"/>
      <c r="GD233" s="38"/>
      <c r="GE233" s="38"/>
      <c r="GF233" s="38"/>
      <c r="GG233" s="38"/>
      <c r="GH233" s="38"/>
      <c r="GI233" s="38"/>
      <c r="GJ233" s="38"/>
      <c r="GK233" s="38"/>
      <c r="GL233" s="38"/>
      <c r="GM233" s="38"/>
      <c r="GN233" s="38"/>
      <c r="GO233" s="38"/>
      <c r="GP233" s="38"/>
      <c r="GQ233" s="38"/>
      <c r="GR233" s="38"/>
      <c r="GS233" s="38"/>
      <c r="GT233" s="38"/>
      <c r="GU233" s="38"/>
      <c r="GV233" s="38"/>
      <c r="GW233" s="38"/>
      <c r="GX233" s="38"/>
      <c r="GY233" s="38"/>
      <c r="GZ233" s="38"/>
      <c r="HA233" s="38"/>
      <c r="HB233" s="38"/>
      <c r="HC233" s="38"/>
      <c r="HD233" s="38"/>
      <c r="HE233" s="38"/>
      <c r="HF233" s="38"/>
      <c r="HG233" s="38"/>
      <c r="HH233" s="38"/>
      <c r="HI233" s="38"/>
      <c r="HJ233" s="38"/>
      <c r="HK233" s="38"/>
      <c r="HL233" s="38"/>
      <c r="HM233" s="38"/>
      <c r="HN233" s="38"/>
      <c r="HO233" s="38"/>
      <c r="HP233" s="38"/>
      <c r="HQ233" s="38"/>
      <c r="HR233" s="38"/>
      <c r="HS233" s="38"/>
      <c r="HT233" s="38"/>
      <c r="HU233" s="38"/>
      <c r="HV233" s="38"/>
      <c r="HW233" s="38"/>
      <c r="HX233" s="38"/>
      <c r="HY233" s="38"/>
      <c r="HZ233" s="38"/>
      <c r="IA233" s="38"/>
      <c r="IB233" s="38"/>
      <c r="IC233" s="38"/>
      <c r="ID233" s="38"/>
      <c r="IE233" s="38"/>
      <c r="IF233" s="38"/>
      <c r="IG233" s="38"/>
    </row>
    <row r="234" spans="1:241" s="39" customFormat="1" ht="12.75" x14ac:dyDescent="0.2">
      <c r="A234" s="33" t="s">
        <v>132</v>
      </c>
      <c r="B234" s="34" t="s">
        <v>4</v>
      </c>
      <c r="C234" s="43">
        <v>18228041</v>
      </c>
      <c r="D234" s="36"/>
      <c r="E234" s="44">
        <v>0</v>
      </c>
      <c r="F234" s="46"/>
      <c r="G234" s="43">
        <f t="shared" si="9"/>
        <v>18228041</v>
      </c>
      <c r="H234" s="43"/>
      <c r="I234" s="44">
        <v>6834350</v>
      </c>
      <c r="J234" s="43"/>
      <c r="K234" s="44">
        <f t="shared" si="8"/>
        <v>11393691</v>
      </c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  <c r="DV234" s="38"/>
      <c r="DW234" s="38"/>
      <c r="DX234" s="38"/>
      <c r="DY234" s="38"/>
      <c r="DZ234" s="38"/>
      <c r="EA234" s="38"/>
      <c r="EB234" s="38"/>
      <c r="EC234" s="3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  <c r="EW234" s="38"/>
      <c r="EX234" s="38"/>
      <c r="EY234" s="38"/>
      <c r="EZ234" s="38"/>
      <c r="FA234" s="38"/>
      <c r="FB234" s="38"/>
      <c r="FC234" s="38"/>
      <c r="FD234" s="38"/>
      <c r="FE234" s="38"/>
      <c r="FF234" s="38"/>
      <c r="FG234" s="38"/>
      <c r="FH234" s="38"/>
      <c r="FI234" s="38"/>
      <c r="FJ234" s="38"/>
      <c r="FK234" s="38"/>
      <c r="FL234" s="38"/>
      <c r="FM234" s="38"/>
      <c r="FN234" s="38"/>
      <c r="FO234" s="38"/>
      <c r="FP234" s="38"/>
      <c r="FQ234" s="38"/>
      <c r="FR234" s="38"/>
      <c r="FS234" s="38"/>
      <c r="FT234" s="38"/>
      <c r="FU234" s="38"/>
      <c r="FV234" s="38"/>
      <c r="FW234" s="38"/>
      <c r="FX234" s="38"/>
      <c r="FY234" s="38"/>
      <c r="FZ234" s="38"/>
      <c r="GA234" s="38"/>
      <c r="GB234" s="38"/>
      <c r="GC234" s="38"/>
      <c r="GD234" s="38"/>
      <c r="GE234" s="38"/>
      <c r="GF234" s="38"/>
      <c r="GG234" s="38"/>
      <c r="GH234" s="38"/>
      <c r="GI234" s="38"/>
      <c r="GJ234" s="38"/>
      <c r="GK234" s="38"/>
      <c r="GL234" s="38"/>
      <c r="GM234" s="38"/>
      <c r="GN234" s="38"/>
      <c r="GO234" s="38"/>
      <c r="GP234" s="38"/>
      <c r="GQ234" s="38"/>
      <c r="GR234" s="38"/>
      <c r="GS234" s="38"/>
      <c r="GT234" s="38"/>
      <c r="GU234" s="38"/>
      <c r="GV234" s="38"/>
      <c r="GW234" s="38"/>
      <c r="GX234" s="38"/>
      <c r="GY234" s="38"/>
      <c r="GZ234" s="38"/>
      <c r="HA234" s="38"/>
      <c r="HB234" s="38"/>
      <c r="HC234" s="38"/>
      <c r="HD234" s="38"/>
      <c r="HE234" s="38"/>
      <c r="HF234" s="38"/>
      <c r="HG234" s="38"/>
      <c r="HH234" s="38"/>
      <c r="HI234" s="38"/>
      <c r="HJ234" s="38"/>
      <c r="HK234" s="38"/>
      <c r="HL234" s="38"/>
      <c r="HM234" s="38"/>
      <c r="HN234" s="38"/>
      <c r="HO234" s="38"/>
      <c r="HP234" s="38"/>
      <c r="HQ234" s="38"/>
      <c r="HR234" s="38"/>
      <c r="HS234" s="38"/>
      <c r="HT234" s="38"/>
      <c r="HU234" s="38"/>
      <c r="HV234" s="38"/>
      <c r="HW234" s="38"/>
      <c r="HX234" s="38"/>
      <c r="HY234" s="38"/>
      <c r="HZ234" s="38"/>
      <c r="IA234" s="38"/>
      <c r="IB234" s="38"/>
      <c r="IC234" s="38"/>
      <c r="ID234" s="38"/>
      <c r="IE234" s="38"/>
      <c r="IF234" s="38"/>
      <c r="IG234" s="38"/>
    </row>
    <row r="235" spans="1:241" s="39" customFormat="1" ht="12.75" x14ac:dyDescent="0.2">
      <c r="A235" s="33" t="s">
        <v>133</v>
      </c>
      <c r="B235" s="34" t="s">
        <v>4</v>
      </c>
      <c r="C235" s="43">
        <v>3146615</v>
      </c>
      <c r="D235" s="45"/>
      <c r="E235" s="44">
        <v>0</v>
      </c>
      <c r="F235" s="45"/>
      <c r="G235" s="43">
        <f t="shared" si="9"/>
        <v>3146615</v>
      </c>
      <c r="H235" s="43"/>
      <c r="I235" s="44">
        <v>956771</v>
      </c>
      <c r="J235" s="43"/>
      <c r="K235" s="44">
        <f t="shared" si="8"/>
        <v>2189844</v>
      </c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  <c r="DH235" s="38"/>
      <c r="DI235" s="38"/>
      <c r="DJ235" s="38"/>
      <c r="DK235" s="38"/>
      <c r="DL235" s="38"/>
      <c r="DM235" s="38"/>
      <c r="DN235" s="38"/>
      <c r="DO235" s="38"/>
      <c r="DP235" s="38"/>
      <c r="DQ235" s="38"/>
      <c r="DR235" s="38"/>
      <c r="DS235" s="38"/>
      <c r="DT235" s="38"/>
      <c r="DU235" s="38"/>
      <c r="DV235" s="38"/>
      <c r="DW235" s="38"/>
      <c r="DX235" s="38"/>
      <c r="DY235" s="38"/>
      <c r="DZ235" s="38"/>
      <c r="EA235" s="38"/>
      <c r="EB235" s="38"/>
      <c r="EC235" s="3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  <c r="EW235" s="38"/>
      <c r="EX235" s="38"/>
      <c r="EY235" s="38"/>
      <c r="EZ235" s="38"/>
      <c r="FA235" s="38"/>
      <c r="FB235" s="38"/>
      <c r="FC235" s="38"/>
      <c r="FD235" s="38"/>
      <c r="FE235" s="38"/>
      <c r="FF235" s="38"/>
      <c r="FG235" s="38"/>
      <c r="FH235" s="38"/>
      <c r="FI235" s="38"/>
      <c r="FJ235" s="38"/>
      <c r="FK235" s="38"/>
      <c r="FL235" s="38"/>
      <c r="FM235" s="38"/>
      <c r="FN235" s="38"/>
      <c r="FO235" s="38"/>
      <c r="FP235" s="38"/>
      <c r="FQ235" s="38"/>
      <c r="FR235" s="38"/>
      <c r="FS235" s="38"/>
      <c r="FT235" s="38"/>
      <c r="FU235" s="38"/>
      <c r="FV235" s="38"/>
      <c r="FW235" s="38"/>
      <c r="FX235" s="38"/>
      <c r="FY235" s="38"/>
      <c r="FZ235" s="38"/>
      <c r="GA235" s="38"/>
      <c r="GB235" s="38"/>
      <c r="GC235" s="38"/>
      <c r="GD235" s="38"/>
      <c r="GE235" s="38"/>
      <c r="GF235" s="38"/>
      <c r="GG235" s="38"/>
      <c r="GH235" s="38"/>
      <c r="GI235" s="38"/>
      <c r="GJ235" s="38"/>
      <c r="GK235" s="38"/>
      <c r="GL235" s="38"/>
      <c r="GM235" s="38"/>
      <c r="GN235" s="38"/>
      <c r="GO235" s="38"/>
      <c r="GP235" s="38"/>
      <c r="GQ235" s="38"/>
      <c r="GR235" s="38"/>
      <c r="GS235" s="38"/>
      <c r="GT235" s="38"/>
      <c r="GU235" s="38"/>
      <c r="GV235" s="38"/>
      <c r="GW235" s="38"/>
      <c r="GX235" s="38"/>
      <c r="GY235" s="38"/>
      <c r="GZ235" s="38"/>
      <c r="HA235" s="38"/>
      <c r="HB235" s="38"/>
      <c r="HC235" s="38"/>
      <c r="HD235" s="38"/>
      <c r="HE235" s="38"/>
      <c r="HF235" s="38"/>
      <c r="HG235" s="38"/>
      <c r="HH235" s="38"/>
      <c r="HI235" s="38"/>
      <c r="HJ235" s="38"/>
      <c r="HK235" s="38"/>
      <c r="HL235" s="38"/>
      <c r="HM235" s="38"/>
      <c r="HN235" s="38"/>
      <c r="HO235" s="38"/>
      <c r="HP235" s="38"/>
      <c r="HQ235" s="38"/>
      <c r="HR235" s="38"/>
      <c r="HS235" s="38"/>
      <c r="HT235" s="38"/>
      <c r="HU235" s="38"/>
      <c r="HV235" s="38"/>
      <c r="HW235" s="38"/>
      <c r="HX235" s="38"/>
      <c r="HY235" s="38"/>
      <c r="HZ235" s="38"/>
      <c r="IA235" s="38"/>
      <c r="IB235" s="38"/>
      <c r="IC235" s="38"/>
      <c r="ID235" s="38"/>
      <c r="IE235" s="38"/>
      <c r="IF235" s="38"/>
      <c r="IG235" s="38"/>
    </row>
    <row r="236" spans="1:241" s="39" customFormat="1" ht="12.75" x14ac:dyDescent="0.2">
      <c r="A236" s="33" t="s">
        <v>134</v>
      </c>
      <c r="B236" s="34" t="s">
        <v>4</v>
      </c>
      <c r="C236" s="43">
        <v>15954956</v>
      </c>
      <c r="D236" s="45"/>
      <c r="E236" s="44">
        <v>2898393</v>
      </c>
      <c r="F236" s="45"/>
      <c r="G236" s="43">
        <f t="shared" si="9"/>
        <v>18853349</v>
      </c>
      <c r="H236" s="43"/>
      <c r="I236" s="44">
        <v>4505276</v>
      </c>
      <c r="J236" s="43"/>
      <c r="K236" s="44">
        <f t="shared" si="8"/>
        <v>14348073</v>
      </c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38"/>
      <c r="EC236" s="38"/>
      <c r="ED236" s="38"/>
      <c r="EE236" s="38"/>
      <c r="EF236" s="38"/>
      <c r="EG236" s="38"/>
      <c r="EH236" s="38"/>
      <c r="EI236" s="38"/>
      <c r="EJ236" s="38"/>
      <c r="EK236" s="38"/>
      <c r="EL236" s="3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  <c r="EW236" s="38"/>
      <c r="EX236" s="38"/>
      <c r="EY236" s="38"/>
      <c r="EZ236" s="38"/>
      <c r="FA236" s="38"/>
      <c r="FB236" s="38"/>
      <c r="FC236" s="38"/>
      <c r="FD236" s="38"/>
      <c r="FE236" s="38"/>
      <c r="FF236" s="38"/>
      <c r="FG236" s="38"/>
      <c r="FH236" s="38"/>
      <c r="FI236" s="38"/>
      <c r="FJ236" s="38"/>
      <c r="FK236" s="38"/>
      <c r="FL236" s="38"/>
      <c r="FM236" s="38"/>
      <c r="FN236" s="38"/>
      <c r="FO236" s="38"/>
      <c r="FP236" s="38"/>
      <c r="FQ236" s="38"/>
      <c r="FR236" s="38"/>
      <c r="FS236" s="38"/>
      <c r="FT236" s="38"/>
      <c r="FU236" s="38"/>
      <c r="FV236" s="38"/>
      <c r="FW236" s="38"/>
      <c r="FX236" s="38"/>
      <c r="FY236" s="38"/>
      <c r="FZ236" s="38"/>
      <c r="GA236" s="38"/>
      <c r="GB236" s="38"/>
      <c r="GC236" s="38"/>
      <c r="GD236" s="38"/>
      <c r="GE236" s="38"/>
      <c r="GF236" s="38"/>
      <c r="GG236" s="38"/>
      <c r="GH236" s="38"/>
      <c r="GI236" s="38"/>
      <c r="GJ236" s="38"/>
      <c r="GK236" s="38"/>
      <c r="GL236" s="38"/>
      <c r="GM236" s="38"/>
      <c r="GN236" s="38"/>
      <c r="GO236" s="38"/>
      <c r="GP236" s="38"/>
      <c r="GQ236" s="38"/>
      <c r="GR236" s="38"/>
      <c r="GS236" s="38"/>
      <c r="GT236" s="38"/>
      <c r="GU236" s="38"/>
      <c r="GV236" s="38"/>
      <c r="GW236" s="38"/>
      <c r="GX236" s="38"/>
      <c r="GY236" s="38"/>
      <c r="GZ236" s="38"/>
      <c r="HA236" s="38"/>
      <c r="HB236" s="38"/>
      <c r="HC236" s="38"/>
      <c r="HD236" s="38"/>
      <c r="HE236" s="38"/>
      <c r="HF236" s="38"/>
      <c r="HG236" s="38"/>
      <c r="HH236" s="38"/>
      <c r="HI236" s="38"/>
      <c r="HJ236" s="38"/>
      <c r="HK236" s="38"/>
      <c r="HL236" s="38"/>
      <c r="HM236" s="38"/>
      <c r="HN236" s="38"/>
      <c r="HO236" s="38"/>
      <c r="HP236" s="38"/>
      <c r="HQ236" s="38"/>
      <c r="HR236" s="38"/>
      <c r="HS236" s="38"/>
      <c r="HT236" s="38"/>
      <c r="HU236" s="38"/>
      <c r="HV236" s="38"/>
      <c r="HW236" s="38"/>
      <c r="HX236" s="38"/>
      <c r="HY236" s="38"/>
      <c r="HZ236" s="38"/>
      <c r="IA236" s="38"/>
      <c r="IB236" s="38"/>
      <c r="IC236" s="38"/>
      <c r="ID236" s="38"/>
      <c r="IE236" s="38"/>
      <c r="IF236" s="38"/>
      <c r="IG236" s="38"/>
    </row>
    <row r="237" spans="1:241" s="39" customFormat="1" ht="12.75" x14ac:dyDescent="0.2">
      <c r="A237" s="33" t="s">
        <v>93</v>
      </c>
      <c r="B237" s="34" t="s">
        <v>4</v>
      </c>
      <c r="C237" s="43">
        <v>13329</v>
      </c>
      <c r="D237" s="36"/>
      <c r="E237" s="44">
        <v>0</v>
      </c>
      <c r="F237" s="36"/>
      <c r="G237" s="43">
        <f t="shared" si="9"/>
        <v>13329</v>
      </c>
      <c r="H237" s="43"/>
      <c r="I237" s="44">
        <v>13329</v>
      </c>
      <c r="J237" s="43"/>
      <c r="K237" s="44">
        <f t="shared" si="8"/>
        <v>0</v>
      </c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  <c r="DF237" s="38"/>
      <c r="DG237" s="38"/>
      <c r="DH237" s="38"/>
      <c r="DI237" s="38"/>
      <c r="DJ237" s="38"/>
      <c r="DK237" s="38"/>
      <c r="DL237" s="38"/>
      <c r="DM237" s="38"/>
      <c r="DN237" s="38"/>
      <c r="DO237" s="38"/>
      <c r="DP237" s="38"/>
      <c r="DQ237" s="38"/>
      <c r="DR237" s="38"/>
      <c r="DS237" s="38"/>
      <c r="DT237" s="38"/>
      <c r="DU237" s="38"/>
      <c r="DV237" s="38"/>
      <c r="DW237" s="38"/>
      <c r="DX237" s="38"/>
      <c r="DY237" s="38"/>
      <c r="DZ237" s="38"/>
      <c r="EA237" s="38"/>
      <c r="EB237" s="38"/>
      <c r="EC237" s="38"/>
      <c r="ED237" s="38"/>
      <c r="EE237" s="38"/>
      <c r="EF237" s="38"/>
      <c r="EG237" s="38"/>
      <c r="EH237" s="38"/>
      <c r="EI237" s="38"/>
      <c r="EJ237" s="38"/>
      <c r="EK237" s="38"/>
      <c r="EL237" s="38"/>
      <c r="EM237" s="38"/>
      <c r="EN237" s="38"/>
      <c r="EO237" s="38"/>
      <c r="EP237" s="38"/>
      <c r="EQ237" s="38"/>
      <c r="ER237" s="38"/>
      <c r="ES237" s="38"/>
      <c r="ET237" s="38"/>
      <c r="EU237" s="38"/>
      <c r="EV237" s="38"/>
      <c r="EW237" s="38"/>
      <c r="EX237" s="38"/>
      <c r="EY237" s="38"/>
      <c r="EZ237" s="38"/>
      <c r="FA237" s="38"/>
      <c r="FB237" s="38"/>
      <c r="FC237" s="38"/>
      <c r="FD237" s="38"/>
      <c r="FE237" s="38"/>
      <c r="FF237" s="38"/>
      <c r="FG237" s="38"/>
      <c r="FH237" s="38"/>
      <c r="FI237" s="38"/>
      <c r="FJ237" s="38"/>
      <c r="FK237" s="38"/>
      <c r="FL237" s="38"/>
      <c r="FM237" s="38"/>
      <c r="FN237" s="38"/>
      <c r="FO237" s="38"/>
      <c r="FP237" s="38"/>
      <c r="FQ237" s="38"/>
      <c r="FR237" s="38"/>
      <c r="FS237" s="38"/>
      <c r="FT237" s="38"/>
      <c r="FU237" s="38"/>
      <c r="FV237" s="38"/>
      <c r="FW237" s="38"/>
      <c r="FX237" s="38"/>
      <c r="FY237" s="38"/>
      <c r="FZ237" s="38"/>
      <c r="GA237" s="38"/>
      <c r="GB237" s="38"/>
      <c r="GC237" s="38"/>
      <c r="GD237" s="38"/>
      <c r="GE237" s="38"/>
      <c r="GF237" s="38"/>
      <c r="GG237" s="38"/>
      <c r="GH237" s="38"/>
      <c r="GI237" s="38"/>
      <c r="GJ237" s="38"/>
      <c r="GK237" s="38"/>
      <c r="GL237" s="38"/>
      <c r="GM237" s="38"/>
      <c r="GN237" s="38"/>
      <c r="GO237" s="38"/>
      <c r="GP237" s="38"/>
      <c r="GQ237" s="38"/>
      <c r="GR237" s="38"/>
      <c r="GS237" s="38"/>
      <c r="GT237" s="38"/>
      <c r="GU237" s="38"/>
      <c r="GV237" s="38"/>
      <c r="GW237" s="38"/>
      <c r="GX237" s="38"/>
      <c r="GY237" s="38"/>
      <c r="GZ237" s="38"/>
      <c r="HA237" s="38"/>
      <c r="HB237" s="38"/>
      <c r="HC237" s="38"/>
      <c r="HD237" s="38"/>
      <c r="HE237" s="38"/>
      <c r="HF237" s="38"/>
      <c r="HG237" s="38"/>
      <c r="HH237" s="38"/>
      <c r="HI237" s="38"/>
      <c r="HJ237" s="38"/>
      <c r="HK237" s="38"/>
      <c r="HL237" s="38"/>
      <c r="HM237" s="38"/>
      <c r="HN237" s="38"/>
      <c r="HO237" s="38"/>
      <c r="HP237" s="38"/>
      <c r="HQ237" s="38"/>
      <c r="HR237" s="38"/>
      <c r="HS237" s="38"/>
      <c r="HT237" s="38"/>
      <c r="HU237" s="38"/>
      <c r="HV237" s="38"/>
      <c r="HW237" s="38"/>
      <c r="HX237" s="38"/>
      <c r="HY237" s="38"/>
      <c r="HZ237" s="38"/>
      <c r="IA237" s="38"/>
      <c r="IB237" s="38"/>
      <c r="IC237" s="38"/>
      <c r="ID237" s="38"/>
      <c r="IE237" s="38"/>
      <c r="IF237" s="38"/>
      <c r="IG237" s="38"/>
    </row>
    <row r="238" spans="1:241" s="39" customFormat="1" ht="12.75" x14ac:dyDescent="0.2">
      <c r="A238" s="33" t="s">
        <v>5</v>
      </c>
      <c r="B238" s="34" t="s">
        <v>4</v>
      </c>
      <c r="C238" s="43"/>
      <c r="D238" s="45"/>
      <c r="E238" s="44"/>
      <c r="F238" s="45"/>
      <c r="G238" s="43"/>
      <c r="H238" s="43"/>
      <c r="I238" s="44"/>
      <c r="J238" s="43"/>
      <c r="K238" s="44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  <c r="DH238" s="38"/>
      <c r="DI238" s="38"/>
      <c r="DJ238" s="38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38"/>
      <c r="ED238" s="38"/>
      <c r="EE238" s="38"/>
      <c r="EF238" s="38"/>
      <c r="EG238" s="38"/>
      <c r="EH238" s="38"/>
      <c r="EI238" s="38"/>
      <c r="EJ238" s="38"/>
      <c r="EK238" s="38"/>
      <c r="EL238" s="38"/>
      <c r="EM238" s="38"/>
      <c r="EN238" s="38"/>
      <c r="EO238" s="38"/>
      <c r="EP238" s="38"/>
      <c r="EQ238" s="38"/>
      <c r="ER238" s="38"/>
      <c r="ES238" s="38"/>
      <c r="ET238" s="38"/>
      <c r="EU238" s="38"/>
      <c r="EV238" s="38"/>
      <c r="EW238" s="38"/>
      <c r="EX238" s="38"/>
      <c r="EY238" s="38"/>
      <c r="EZ238" s="38"/>
      <c r="FA238" s="38"/>
      <c r="FB238" s="38"/>
      <c r="FC238" s="38"/>
      <c r="FD238" s="38"/>
      <c r="FE238" s="38"/>
      <c r="FF238" s="38"/>
      <c r="FG238" s="38"/>
      <c r="FH238" s="38"/>
      <c r="FI238" s="38"/>
      <c r="FJ238" s="38"/>
      <c r="FK238" s="38"/>
      <c r="FL238" s="38"/>
      <c r="FM238" s="38"/>
      <c r="FN238" s="38"/>
      <c r="FO238" s="38"/>
      <c r="FP238" s="38"/>
      <c r="FQ238" s="38"/>
      <c r="FR238" s="38"/>
      <c r="FS238" s="38"/>
      <c r="FT238" s="38"/>
      <c r="FU238" s="38"/>
      <c r="FV238" s="38"/>
      <c r="FW238" s="38"/>
      <c r="FX238" s="38"/>
      <c r="FY238" s="38"/>
      <c r="FZ238" s="38"/>
      <c r="GA238" s="38"/>
      <c r="GB238" s="38"/>
      <c r="GC238" s="38"/>
      <c r="GD238" s="38"/>
      <c r="GE238" s="38"/>
      <c r="GF238" s="38"/>
      <c r="GG238" s="38"/>
      <c r="GH238" s="38"/>
      <c r="GI238" s="38"/>
      <c r="GJ238" s="38"/>
      <c r="GK238" s="38"/>
      <c r="GL238" s="38"/>
      <c r="GM238" s="38"/>
      <c r="GN238" s="38"/>
      <c r="GO238" s="38"/>
      <c r="GP238" s="38"/>
      <c r="GQ238" s="38"/>
      <c r="GR238" s="38"/>
      <c r="GS238" s="38"/>
      <c r="GT238" s="38"/>
      <c r="GU238" s="38"/>
      <c r="GV238" s="38"/>
      <c r="GW238" s="38"/>
      <c r="GX238" s="38"/>
      <c r="GY238" s="38"/>
      <c r="GZ238" s="38"/>
      <c r="HA238" s="38"/>
      <c r="HB238" s="38"/>
      <c r="HC238" s="38"/>
      <c r="HD238" s="38"/>
      <c r="HE238" s="38"/>
      <c r="HF238" s="38"/>
      <c r="HG238" s="38"/>
      <c r="HH238" s="38"/>
      <c r="HI238" s="38"/>
      <c r="HJ238" s="38"/>
      <c r="HK238" s="38"/>
      <c r="HL238" s="38"/>
      <c r="HM238" s="38"/>
      <c r="HN238" s="38"/>
      <c r="HO238" s="38"/>
      <c r="HP238" s="38"/>
      <c r="HQ238" s="38"/>
      <c r="HR238" s="38"/>
      <c r="HS238" s="38"/>
      <c r="HT238" s="38"/>
      <c r="HU238" s="38"/>
      <c r="HV238" s="38"/>
      <c r="HW238" s="38"/>
      <c r="HX238" s="38"/>
      <c r="HY238" s="38"/>
      <c r="HZ238" s="38"/>
      <c r="IA238" s="38"/>
      <c r="IB238" s="38"/>
      <c r="IC238" s="38"/>
      <c r="ID238" s="38"/>
      <c r="IE238" s="38"/>
      <c r="IF238" s="38"/>
      <c r="IG238" s="38"/>
    </row>
    <row r="239" spans="1:241" s="39" customFormat="1" ht="12.75" x14ac:dyDescent="0.2">
      <c r="A239" s="51" t="s">
        <v>6</v>
      </c>
      <c r="B239" s="34" t="s">
        <v>4</v>
      </c>
      <c r="C239" s="52">
        <v>3969804</v>
      </c>
      <c r="D239" s="53"/>
      <c r="E239" s="54">
        <v>0</v>
      </c>
      <c r="F239" s="53"/>
      <c r="G239" s="43">
        <f t="shared" si="9"/>
        <v>3969804</v>
      </c>
      <c r="H239" s="43"/>
      <c r="I239" s="54">
        <v>1885657</v>
      </c>
      <c r="J239" s="43"/>
      <c r="K239" s="44">
        <f>G239-I239</f>
        <v>2084147</v>
      </c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  <c r="DH239" s="38"/>
      <c r="DI239" s="38"/>
      <c r="DJ239" s="38"/>
      <c r="DK239" s="38"/>
      <c r="DL239" s="38"/>
      <c r="DM239" s="38"/>
      <c r="DN239" s="38"/>
      <c r="DO239" s="38"/>
      <c r="DP239" s="38"/>
      <c r="DQ239" s="38"/>
      <c r="DR239" s="38"/>
      <c r="DS239" s="38"/>
      <c r="DT239" s="38"/>
      <c r="DU239" s="38"/>
      <c r="DV239" s="38"/>
      <c r="DW239" s="38"/>
      <c r="DX239" s="38"/>
      <c r="DY239" s="38"/>
      <c r="DZ239" s="38"/>
      <c r="EA239" s="38"/>
      <c r="EB239" s="38"/>
      <c r="EC239" s="3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  <c r="EW239" s="38"/>
      <c r="EX239" s="38"/>
      <c r="EY239" s="38"/>
      <c r="EZ239" s="38"/>
      <c r="FA239" s="38"/>
      <c r="FB239" s="38"/>
      <c r="FC239" s="38"/>
      <c r="FD239" s="38"/>
      <c r="FE239" s="38"/>
      <c r="FF239" s="38"/>
      <c r="FG239" s="38"/>
      <c r="FH239" s="38"/>
      <c r="FI239" s="38"/>
      <c r="FJ239" s="38"/>
      <c r="FK239" s="38"/>
      <c r="FL239" s="38"/>
      <c r="FM239" s="38"/>
      <c r="FN239" s="38"/>
      <c r="FO239" s="38"/>
      <c r="FP239" s="38"/>
      <c r="FQ239" s="38"/>
      <c r="FR239" s="38"/>
      <c r="FS239" s="38"/>
      <c r="FT239" s="38"/>
      <c r="FU239" s="38"/>
      <c r="FV239" s="38"/>
      <c r="FW239" s="38"/>
      <c r="FX239" s="38"/>
      <c r="FY239" s="38"/>
      <c r="FZ239" s="38"/>
      <c r="GA239" s="38"/>
      <c r="GB239" s="38"/>
      <c r="GC239" s="38"/>
      <c r="GD239" s="38"/>
      <c r="GE239" s="38"/>
      <c r="GF239" s="38"/>
      <c r="GG239" s="38"/>
      <c r="GH239" s="38"/>
      <c r="GI239" s="38"/>
      <c r="GJ239" s="38"/>
      <c r="GK239" s="38"/>
      <c r="GL239" s="38"/>
      <c r="GM239" s="38"/>
      <c r="GN239" s="38"/>
      <c r="GO239" s="38"/>
      <c r="GP239" s="38"/>
      <c r="GQ239" s="38"/>
      <c r="GR239" s="38"/>
      <c r="GS239" s="38"/>
      <c r="GT239" s="38"/>
      <c r="GU239" s="38"/>
      <c r="GV239" s="38"/>
      <c r="GW239" s="38"/>
      <c r="GX239" s="38"/>
      <c r="GY239" s="38"/>
      <c r="GZ239" s="38"/>
      <c r="HA239" s="38"/>
      <c r="HB239" s="38"/>
      <c r="HC239" s="38"/>
      <c r="HD239" s="38"/>
      <c r="HE239" s="38"/>
      <c r="HF239" s="38"/>
      <c r="HG239" s="38"/>
      <c r="HH239" s="38"/>
      <c r="HI239" s="38"/>
      <c r="HJ239" s="38"/>
      <c r="HK239" s="38"/>
      <c r="HL239" s="38"/>
      <c r="HM239" s="38"/>
      <c r="HN239" s="38"/>
      <c r="HO239" s="38"/>
      <c r="HP239" s="38"/>
      <c r="HQ239" s="38"/>
      <c r="HR239" s="38"/>
      <c r="HS239" s="38"/>
      <c r="HT239" s="38"/>
      <c r="HU239" s="38"/>
      <c r="HV239" s="38"/>
      <c r="HW239" s="38"/>
      <c r="HX239" s="38"/>
      <c r="HY239" s="38"/>
      <c r="HZ239" s="38"/>
      <c r="IA239" s="38"/>
      <c r="IB239" s="38"/>
      <c r="IC239" s="38"/>
      <c r="ID239" s="38"/>
      <c r="IE239" s="38"/>
      <c r="IF239" s="38"/>
      <c r="IG239" s="38"/>
    </row>
    <row r="240" spans="1:241" s="39" customFormat="1" ht="12.75" x14ac:dyDescent="0.2">
      <c r="A240" s="33" t="s">
        <v>7</v>
      </c>
      <c r="B240" s="34" t="s">
        <v>4</v>
      </c>
      <c r="C240" s="49">
        <v>25679584</v>
      </c>
      <c r="D240" s="36"/>
      <c r="E240" s="48">
        <v>0</v>
      </c>
      <c r="F240" s="36"/>
      <c r="G240" s="49">
        <f t="shared" si="9"/>
        <v>25679584</v>
      </c>
      <c r="H240" s="43"/>
      <c r="I240" s="48">
        <v>16691730</v>
      </c>
      <c r="J240" s="43"/>
      <c r="K240" s="48">
        <f>G240-I240</f>
        <v>8987854</v>
      </c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  <c r="DH240" s="38"/>
      <c r="DI240" s="38"/>
      <c r="DJ240" s="38"/>
      <c r="DK240" s="38"/>
      <c r="DL240" s="38"/>
      <c r="DM240" s="38"/>
      <c r="DN240" s="38"/>
      <c r="DO240" s="38"/>
      <c r="DP240" s="38"/>
      <c r="DQ240" s="38"/>
      <c r="DR240" s="38"/>
      <c r="DS240" s="38"/>
      <c r="DT240" s="38"/>
      <c r="DU240" s="38"/>
      <c r="DV240" s="38"/>
      <c r="DW240" s="38"/>
      <c r="DX240" s="38"/>
      <c r="DY240" s="38"/>
      <c r="DZ240" s="38"/>
      <c r="EA240" s="38"/>
      <c r="EB240" s="38"/>
      <c r="EC240" s="38"/>
      <c r="ED240" s="38"/>
      <c r="EE240" s="38"/>
      <c r="EF240" s="38"/>
      <c r="EG240" s="38"/>
      <c r="EH240" s="38"/>
      <c r="EI240" s="38"/>
      <c r="EJ240" s="38"/>
      <c r="EK240" s="38"/>
      <c r="EL240" s="38"/>
      <c r="EM240" s="38"/>
      <c r="EN240" s="38"/>
      <c r="EO240" s="38"/>
      <c r="EP240" s="38"/>
      <c r="EQ240" s="38"/>
      <c r="ER240" s="38"/>
      <c r="ES240" s="38"/>
      <c r="ET240" s="38"/>
      <c r="EU240" s="38"/>
      <c r="EV240" s="38"/>
      <c r="EW240" s="38"/>
      <c r="EX240" s="38"/>
      <c r="EY240" s="38"/>
      <c r="EZ240" s="38"/>
      <c r="FA240" s="38"/>
      <c r="FB240" s="38"/>
      <c r="FC240" s="38"/>
      <c r="FD240" s="38"/>
      <c r="FE240" s="38"/>
      <c r="FF240" s="38"/>
      <c r="FG240" s="38"/>
      <c r="FH240" s="38"/>
      <c r="FI240" s="38"/>
      <c r="FJ240" s="38"/>
      <c r="FK240" s="38"/>
      <c r="FL240" s="38"/>
      <c r="FM240" s="38"/>
      <c r="FN240" s="38"/>
      <c r="FO240" s="38"/>
      <c r="FP240" s="38"/>
      <c r="FQ240" s="38"/>
      <c r="FR240" s="38"/>
      <c r="FS240" s="38"/>
      <c r="FT240" s="38"/>
      <c r="FU240" s="38"/>
      <c r="FV240" s="38"/>
      <c r="FW240" s="38"/>
      <c r="FX240" s="38"/>
      <c r="FY240" s="38"/>
      <c r="FZ240" s="38"/>
      <c r="GA240" s="38"/>
      <c r="GB240" s="38"/>
      <c r="GC240" s="38"/>
      <c r="GD240" s="38"/>
      <c r="GE240" s="38"/>
      <c r="GF240" s="38"/>
      <c r="GG240" s="38"/>
      <c r="GH240" s="38"/>
      <c r="GI240" s="38"/>
      <c r="GJ240" s="38"/>
      <c r="GK240" s="38"/>
      <c r="GL240" s="38"/>
      <c r="GM240" s="38"/>
      <c r="GN240" s="38"/>
      <c r="GO240" s="38"/>
      <c r="GP240" s="38"/>
      <c r="GQ240" s="38"/>
      <c r="GR240" s="38"/>
      <c r="GS240" s="38"/>
      <c r="GT240" s="38"/>
      <c r="GU240" s="38"/>
      <c r="GV240" s="38"/>
      <c r="GW240" s="38"/>
      <c r="GX240" s="38"/>
      <c r="GY240" s="38"/>
      <c r="GZ240" s="38"/>
      <c r="HA240" s="38"/>
      <c r="HB240" s="38"/>
      <c r="HC240" s="38"/>
      <c r="HD240" s="38"/>
      <c r="HE240" s="38"/>
      <c r="HF240" s="38"/>
      <c r="HG240" s="38"/>
      <c r="HH240" s="38"/>
      <c r="HI240" s="38"/>
      <c r="HJ240" s="38"/>
      <c r="HK240" s="38"/>
      <c r="HL240" s="38"/>
      <c r="HM240" s="38"/>
      <c r="HN240" s="38"/>
      <c r="HO240" s="38"/>
      <c r="HP240" s="38"/>
      <c r="HQ240" s="38"/>
      <c r="HR240" s="38"/>
      <c r="HS240" s="38"/>
      <c r="HT240" s="38"/>
      <c r="HU240" s="38"/>
      <c r="HV240" s="38"/>
      <c r="HW240" s="38"/>
      <c r="HX240" s="38"/>
      <c r="HY240" s="38"/>
      <c r="HZ240" s="38"/>
      <c r="IA240" s="38"/>
      <c r="IB240" s="38"/>
      <c r="IC240" s="38"/>
      <c r="ID240" s="38"/>
      <c r="IE240" s="38"/>
      <c r="IF240" s="38"/>
      <c r="IG240" s="38"/>
    </row>
    <row r="241" spans="1:241" s="39" customFormat="1" ht="12.75" x14ac:dyDescent="0.2">
      <c r="A241" s="33"/>
      <c r="B241" s="34" t="s">
        <v>4</v>
      </c>
      <c r="C241" s="52"/>
      <c r="D241" s="45"/>
      <c r="E241" s="52"/>
      <c r="F241" s="45"/>
      <c r="G241" s="55"/>
      <c r="H241" s="43"/>
      <c r="I241" s="52"/>
      <c r="J241" s="43"/>
      <c r="K241" s="44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  <c r="DH241" s="38"/>
      <c r="DI241" s="38"/>
      <c r="DJ241" s="38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38"/>
      <c r="EC241" s="38"/>
      <c r="ED241" s="38"/>
      <c r="EE241" s="38"/>
      <c r="EF241" s="38"/>
      <c r="EG241" s="38"/>
      <c r="EH241" s="38"/>
      <c r="EI241" s="38"/>
      <c r="EJ241" s="38"/>
      <c r="EK241" s="38"/>
      <c r="EL241" s="38"/>
      <c r="EM241" s="38"/>
      <c r="EN241" s="38"/>
      <c r="EO241" s="38"/>
      <c r="EP241" s="38"/>
      <c r="EQ241" s="38"/>
      <c r="ER241" s="38"/>
      <c r="ES241" s="38"/>
      <c r="ET241" s="38"/>
      <c r="EU241" s="38"/>
      <c r="EV241" s="38"/>
      <c r="EW241" s="38"/>
      <c r="EX241" s="38"/>
      <c r="EY241" s="38"/>
      <c r="EZ241" s="38"/>
      <c r="FA241" s="38"/>
      <c r="FB241" s="38"/>
      <c r="FC241" s="38"/>
      <c r="FD241" s="38"/>
      <c r="FE241" s="38"/>
      <c r="FF241" s="38"/>
      <c r="FG241" s="38"/>
      <c r="FH241" s="38"/>
      <c r="FI241" s="38"/>
      <c r="FJ241" s="38"/>
      <c r="FK241" s="38"/>
      <c r="FL241" s="38"/>
      <c r="FM241" s="38"/>
      <c r="FN241" s="38"/>
      <c r="FO241" s="38"/>
      <c r="FP241" s="38"/>
      <c r="FQ241" s="38"/>
      <c r="FR241" s="38"/>
      <c r="FS241" s="38"/>
      <c r="FT241" s="38"/>
      <c r="FU241" s="38"/>
      <c r="FV241" s="38"/>
      <c r="FW241" s="38"/>
      <c r="FX241" s="38"/>
      <c r="FY241" s="38"/>
      <c r="FZ241" s="38"/>
      <c r="GA241" s="38"/>
      <c r="GB241" s="38"/>
      <c r="GC241" s="38"/>
      <c r="GD241" s="38"/>
      <c r="GE241" s="38"/>
      <c r="GF241" s="38"/>
      <c r="GG241" s="38"/>
      <c r="GH241" s="38"/>
      <c r="GI241" s="38"/>
      <c r="GJ241" s="38"/>
      <c r="GK241" s="38"/>
      <c r="GL241" s="38"/>
      <c r="GM241" s="38"/>
      <c r="GN241" s="38"/>
      <c r="GO241" s="38"/>
      <c r="GP241" s="38"/>
      <c r="GQ241" s="38"/>
      <c r="GR241" s="38"/>
      <c r="GS241" s="38"/>
      <c r="GT241" s="38"/>
      <c r="GU241" s="38"/>
      <c r="GV241" s="38"/>
      <c r="GW241" s="38"/>
      <c r="GX241" s="38"/>
      <c r="GY241" s="38"/>
      <c r="GZ241" s="38"/>
      <c r="HA241" s="38"/>
      <c r="HB241" s="38"/>
      <c r="HC241" s="38"/>
      <c r="HD241" s="38"/>
      <c r="HE241" s="38"/>
      <c r="HF241" s="38"/>
      <c r="HG241" s="38"/>
      <c r="HH241" s="38"/>
      <c r="HI241" s="38"/>
      <c r="HJ241" s="38"/>
      <c r="HK241" s="38"/>
      <c r="HL241" s="38"/>
      <c r="HM241" s="38"/>
      <c r="HN241" s="38"/>
      <c r="HO241" s="38"/>
      <c r="HP241" s="38"/>
      <c r="HQ241" s="38"/>
      <c r="HR241" s="38"/>
      <c r="HS241" s="38"/>
      <c r="HT241" s="38"/>
      <c r="HU241" s="38"/>
      <c r="HV241" s="38"/>
      <c r="HW241" s="38"/>
      <c r="HX241" s="38"/>
      <c r="HY241" s="38"/>
      <c r="HZ241" s="38"/>
      <c r="IA241" s="38"/>
      <c r="IB241" s="38"/>
      <c r="IC241" s="38"/>
      <c r="ID241" s="38"/>
      <c r="IE241" s="38"/>
      <c r="IF241" s="38"/>
      <c r="IG241" s="38"/>
    </row>
    <row r="242" spans="1:241" s="39" customFormat="1" ht="12.75" x14ac:dyDescent="0.2">
      <c r="A242" s="33" t="s">
        <v>136</v>
      </c>
      <c r="B242" s="34" t="s">
        <v>4</v>
      </c>
      <c r="C242" s="49">
        <f>SUM(C164:C240)</f>
        <v>620893330</v>
      </c>
      <c r="D242" s="45"/>
      <c r="E242" s="49">
        <f>SUM(E164:E240)</f>
        <v>253760634</v>
      </c>
      <c r="F242" s="45"/>
      <c r="G242" s="49">
        <f>+C242+E242</f>
        <v>874653964</v>
      </c>
      <c r="H242" s="43"/>
      <c r="I242" s="49">
        <f>SUM(I164:I240)</f>
        <v>223906742</v>
      </c>
      <c r="J242" s="43"/>
      <c r="K242" s="48">
        <f>G242-I242</f>
        <v>650747222</v>
      </c>
      <c r="L242" s="38"/>
      <c r="M242" s="67"/>
      <c r="N242" s="67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  <c r="DH242" s="38"/>
      <c r="DI242" s="38"/>
      <c r="DJ242" s="38"/>
      <c r="DK242" s="38"/>
      <c r="DL242" s="38"/>
      <c r="DM242" s="38"/>
      <c r="DN242" s="38"/>
      <c r="DO242" s="38"/>
      <c r="DP242" s="38"/>
      <c r="DQ242" s="38"/>
      <c r="DR242" s="38"/>
      <c r="DS242" s="38"/>
      <c r="DT242" s="38"/>
      <c r="DU242" s="38"/>
      <c r="DV242" s="38"/>
      <c r="DW242" s="38"/>
      <c r="DX242" s="38"/>
      <c r="DY242" s="38"/>
      <c r="DZ242" s="38"/>
      <c r="EA242" s="38"/>
      <c r="EB242" s="38"/>
      <c r="EC242" s="3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  <c r="EW242" s="38"/>
      <c r="EX242" s="38"/>
      <c r="EY242" s="38"/>
      <c r="EZ242" s="38"/>
      <c r="FA242" s="38"/>
      <c r="FB242" s="38"/>
      <c r="FC242" s="38"/>
      <c r="FD242" s="38"/>
      <c r="FE242" s="38"/>
      <c r="FF242" s="38"/>
      <c r="FG242" s="38"/>
      <c r="FH242" s="38"/>
      <c r="FI242" s="38"/>
      <c r="FJ242" s="38"/>
      <c r="FK242" s="38"/>
      <c r="FL242" s="38"/>
      <c r="FM242" s="38"/>
      <c r="FN242" s="38"/>
      <c r="FO242" s="38"/>
      <c r="FP242" s="38"/>
      <c r="FQ242" s="38"/>
      <c r="FR242" s="38"/>
      <c r="FS242" s="38"/>
      <c r="FT242" s="38"/>
      <c r="FU242" s="38"/>
      <c r="FV242" s="38"/>
      <c r="FW242" s="38"/>
      <c r="FX242" s="38"/>
      <c r="FY242" s="38"/>
      <c r="FZ242" s="38"/>
      <c r="GA242" s="38"/>
      <c r="GB242" s="38"/>
      <c r="GC242" s="38"/>
      <c r="GD242" s="38"/>
      <c r="GE242" s="38"/>
      <c r="GF242" s="38"/>
      <c r="GG242" s="38"/>
      <c r="GH242" s="38"/>
      <c r="GI242" s="38"/>
      <c r="GJ242" s="38"/>
      <c r="GK242" s="38"/>
      <c r="GL242" s="38"/>
      <c r="GM242" s="38"/>
      <c r="GN242" s="38"/>
      <c r="GO242" s="38"/>
      <c r="GP242" s="38"/>
      <c r="GQ242" s="38"/>
      <c r="GR242" s="38"/>
      <c r="GS242" s="38"/>
      <c r="GT242" s="38"/>
      <c r="GU242" s="38"/>
      <c r="GV242" s="38"/>
      <c r="GW242" s="38"/>
      <c r="GX242" s="38"/>
      <c r="GY242" s="38"/>
      <c r="GZ242" s="38"/>
      <c r="HA242" s="38"/>
      <c r="HB242" s="38"/>
      <c r="HC242" s="38"/>
      <c r="HD242" s="38"/>
      <c r="HE242" s="38"/>
      <c r="HF242" s="38"/>
      <c r="HG242" s="38"/>
      <c r="HH242" s="38"/>
      <c r="HI242" s="38"/>
      <c r="HJ242" s="38"/>
      <c r="HK242" s="38"/>
      <c r="HL242" s="38"/>
      <c r="HM242" s="38"/>
      <c r="HN242" s="38"/>
      <c r="HO242" s="38"/>
      <c r="HP242" s="38"/>
      <c r="HQ242" s="38"/>
      <c r="HR242" s="38"/>
      <c r="HS242" s="38"/>
      <c r="HT242" s="38"/>
      <c r="HU242" s="38"/>
      <c r="HV242" s="38"/>
      <c r="HW242" s="38"/>
      <c r="HX242" s="38"/>
      <c r="HY242" s="38"/>
      <c r="HZ242" s="38"/>
      <c r="IA242" s="38"/>
      <c r="IB242" s="38"/>
      <c r="IC242" s="38"/>
      <c r="ID242" s="38"/>
      <c r="IE242" s="38"/>
      <c r="IF242" s="38"/>
      <c r="IG242" s="38"/>
    </row>
    <row r="243" spans="1:241" s="39" customFormat="1" ht="12.75" x14ac:dyDescent="0.2">
      <c r="A243" s="33"/>
      <c r="B243" s="34" t="s">
        <v>4</v>
      </c>
      <c r="C243" s="43"/>
      <c r="D243" s="45"/>
      <c r="E243" s="43"/>
      <c r="F243" s="45"/>
      <c r="G243" s="43"/>
      <c r="H243" s="43"/>
      <c r="I243" s="43"/>
      <c r="J243" s="43"/>
      <c r="K243" s="44"/>
      <c r="L243" s="38"/>
      <c r="M243" s="6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  <c r="DB243" s="38"/>
      <c r="DC243" s="38"/>
      <c r="DD243" s="38"/>
      <c r="DE243" s="38"/>
      <c r="DF243" s="38"/>
      <c r="DG243" s="38"/>
      <c r="DH243" s="38"/>
      <c r="DI243" s="38"/>
      <c r="DJ243" s="38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38"/>
      <c r="ED243" s="38"/>
      <c r="EE243" s="38"/>
      <c r="EF243" s="38"/>
      <c r="EG243" s="38"/>
      <c r="EH243" s="38"/>
      <c r="EI243" s="38"/>
      <c r="EJ243" s="38"/>
      <c r="EK243" s="38"/>
      <c r="EL243" s="38"/>
      <c r="EM243" s="38"/>
      <c r="EN243" s="38"/>
      <c r="EO243" s="38"/>
      <c r="EP243" s="38"/>
      <c r="EQ243" s="38"/>
      <c r="ER243" s="38"/>
      <c r="ES243" s="38"/>
      <c r="ET243" s="38"/>
      <c r="EU243" s="38"/>
      <c r="EV243" s="38"/>
      <c r="EW243" s="38"/>
      <c r="EX243" s="38"/>
      <c r="EY243" s="38"/>
      <c r="EZ243" s="38"/>
      <c r="FA243" s="38"/>
      <c r="FB243" s="38"/>
      <c r="FC243" s="38"/>
      <c r="FD243" s="38"/>
      <c r="FE243" s="38"/>
      <c r="FF243" s="38"/>
      <c r="FG243" s="38"/>
      <c r="FH243" s="38"/>
      <c r="FI243" s="38"/>
      <c r="FJ243" s="38"/>
      <c r="FK243" s="38"/>
      <c r="FL243" s="38"/>
      <c r="FM243" s="38"/>
      <c r="FN243" s="38"/>
      <c r="FO243" s="38"/>
      <c r="FP243" s="38"/>
      <c r="FQ243" s="38"/>
      <c r="FR243" s="38"/>
      <c r="FS243" s="38"/>
      <c r="FT243" s="38"/>
      <c r="FU243" s="38"/>
      <c r="FV243" s="38"/>
      <c r="FW243" s="38"/>
      <c r="FX243" s="38"/>
      <c r="FY243" s="38"/>
      <c r="FZ243" s="38"/>
      <c r="GA243" s="38"/>
      <c r="GB243" s="38"/>
      <c r="GC243" s="38"/>
      <c r="GD243" s="38"/>
      <c r="GE243" s="38"/>
      <c r="GF243" s="38"/>
      <c r="GG243" s="38"/>
      <c r="GH243" s="38"/>
      <c r="GI243" s="38"/>
      <c r="GJ243" s="38"/>
      <c r="GK243" s="38"/>
      <c r="GL243" s="38"/>
      <c r="GM243" s="38"/>
      <c r="GN243" s="38"/>
      <c r="GO243" s="38"/>
      <c r="GP243" s="38"/>
      <c r="GQ243" s="38"/>
      <c r="GR243" s="38"/>
      <c r="GS243" s="38"/>
      <c r="GT243" s="38"/>
      <c r="GU243" s="38"/>
      <c r="GV243" s="38"/>
      <c r="GW243" s="38"/>
      <c r="GX243" s="38"/>
      <c r="GY243" s="38"/>
      <c r="GZ243" s="38"/>
      <c r="HA243" s="38"/>
      <c r="HB243" s="38"/>
      <c r="HC243" s="38"/>
      <c r="HD243" s="38"/>
      <c r="HE243" s="38"/>
      <c r="HF243" s="38"/>
      <c r="HG243" s="38"/>
      <c r="HH243" s="38"/>
      <c r="HI243" s="38"/>
      <c r="HJ243" s="38"/>
      <c r="HK243" s="38"/>
      <c r="HL243" s="38"/>
      <c r="HM243" s="38"/>
      <c r="HN243" s="38"/>
      <c r="HO243" s="38"/>
      <c r="HP243" s="38"/>
      <c r="HQ243" s="38"/>
      <c r="HR243" s="38"/>
      <c r="HS243" s="38"/>
      <c r="HT243" s="38"/>
      <c r="HU243" s="38"/>
      <c r="HV243" s="38"/>
      <c r="HW243" s="38"/>
      <c r="HX243" s="38"/>
      <c r="HY243" s="38"/>
      <c r="HZ243" s="38"/>
      <c r="IA243" s="38"/>
      <c r="IB243" s="38"/>
      <c r="IC243" s="38"/>
      <c r="ID243" s="38"/>
      <c r="IE243" s="38"/>
      <c r="IF243" s="38"/>
      <c r="IG243" s="38"/>
    </row>
    <row r="244" spans="1:241" s="39" customFormat="1" ht="12.75" x14ac:dyDescent="0.2">
      <c r="A244" s="33" t="s">
        <v>184</v>
      </c>
      <c r="B244" s="34" t="s">
        <v>4</v>
      </c>
      <c r="C244" s="43" t="s">
        <v>149</v>
      </c>
      <c r="D244" s="45"/>
      <c r="E244" s="43"/>
      <c r="F244" s="45" t="s">
        <v>4</v>
      </c>
      <c r="G244" s="43" t="s">
        <v>4</v>
      </c>
      <c r="H244" s="43" t="s">
        <v>4</v>
      </c>
      <c r="I244" s="43"/>
      <c r="J244" s="43"/>
      <c r="K244" s="44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  <c r="DH244" s="38"/>
      <c r="DI244" s="38"/>
      <c r="DJ244" s="38"/>
      <c r="DK244" s="38"/>
      <c r="DL244" s="38"/>
      <c r="DM244" s="38"/>
      <c r="DN244" s="38"/>
      <c r="DO244" s="38"/>
      <c r="DP244" s="38"/>
      <c r="DQ244" s="38"/>
      <c r="DR244" s="38"/>
      <c r="DS244" s="38"/>
      <c r="DT244" s="38"/>
      <c r="DU244" s="38"/>
      <c r="DV244" s="38"/>
      <c r="DW244" s="38"/>
      <c r="DX244" s="38"/>
      <c r="DY244" s="38"/>
      <c r="DZ244" s="38"/>
      <c r="EA244" s="38"/>
      <c r="EB244" s="38"/>
      <c r="EC244" s="38"/>
      <c r="ED244" s="38"/>
      <c r="EE244" s="38"/>
      <c r="EF244" s="38"/>
      <c r="EG244" s="38"/>
      <c r="EH244" s="38"/>
      <c r="EI244" s="38"/>
      <c r="EJ244" s="38"/>
      <c r="EK244" s="38"/>
      <c r="EL244" s="38"/>
      <c r="EM244" s="38"/>
      <c r="EN244" s="38"/>
      <c r="EO244" s="38"/>
      <c r="EP244" s="38"/>
      <c r="EQ244" s="38"/>
      <c r="ER244" s="38"/>
      <c r="ES244" s="38"/>
      <c r="ET244" s="38"/>
      <c r="EU244" s="38"/>
      <c r="EV244" s="38"/>
      <c r="EW244" s="38"/>
      <c r="EX244" s="38"/>
      <c r="EY244" s="38"/>
      <c r="EZ244" s="38"/>
      <c r="FA244" s="38"/>
      <c r="FB244" s="38"/>
      <c r="FC244" s="38"/>
      <c r="FD244" s="38"/>
      <c r="FE244" s="38"/>
      <c r="FF244" s="38"/>
      <c r="FG244" s="38"/>
      <c r="FH244" s="38"/>
      <c r="FI244" s="38"/>
      <c r="FJ244" s="38"/>
      <c r="FK244" s="38"/>
      <c r="FL244" s="38"/>
      <c r="FM244" s="38"/>
      <c r="FN244" s="38"/>
      <c r="FO244" s="38"/>
      <c r="FP244" s="38"/>
      <c r="FQ244" s="38"/>
      <c r="FR244" s="38"/>
      <c r="FS244" s="38"/>
      <c r="FT244" s="38"/>
      <c r="FU244" s="38"/>
      <c r="FV244" s="38"/>
      <c r="FW244" s="38"/>
      <c r="FX244" s="38"/>
      <c r="FY244" s="38"/>
      <c r="FZ244" s="38"/>
      <c r="GA244" s="38"/>
      <c r="GB244" s="38"/>
      <c r="GC244" s="38"/>
      <c r="GD244" s="38"/>
      <c r="GE244" s="38"/>
      <c r="GF244" s="38"/>
      <c r="GG244" s="38"/>
      <c r="GH244" s="38"/>
      <c r="GI244" s="38"/>
      <c r="GJ244" s="38"/>
      <c r="GK244" s="38"/>
      <c r="GL244" s="38"/>
      <c r="GM244" s="38"/>
      <c r="GN244" s="38"/>
      <c r="GO244" s="38"/>
      <c r="GP244" s="38"/>
      <c r="GQ244" s="38"/>
      <c r="GR244" s="38"/>
      <c r="GS244" s="38"/>
      <c r="GT244" s="38"/>
      <c r="GU244" s="38"/>
      <c r="GV244" s="38"/>
      <c r="GW244" s="38"/>
      <c r="GX244" s="38"/>
      <c r="GY244" s="38"/>
      <c r="GZ244" s="38"/>
      <c r="HA244" s="38"/>
      <c r="HB244" s="38"/>
      <c r="HC244" s="38"/>
      <c r="HD244" s="38"/>
      <c r="HE244" s="38"/>
      <c r="HF244" s="38"/>
      <c r="HG244" s="38"/>
      <c r="HH244" s="38"/>
      <c r="HI244" s="38"/>
      <c r="HJ244" s="38"/>
      <c r="HK244" s="38"/>
      <c r="HL244" s="38"/>
      <c r="HM244" s="38"/>
      <c r="HN244" s="38"/>
      <c r="HO244" s="38"/>
      <c r="HP244" s="38"/>
      <c r="HQ244" s="38"/>
      <c r="HR244" s="38"/>
      <c r="HS244" s="38"/>
      <c r="HT244" s="38"/>
      <c r="HU244" s="38"/>
      <c r="HV244" s="38"/>
      <c r="HW244" s="38"/>
      <c r="HX244" s="38"/>
      <c r="HY244" s="38"/>
      <c r="HZ244" s="38"/>
      <c r="IA244" s="38"/>
      <c r="IB244" s="38"/>
      <c r="IC244" s="38"/>
      <c r="ID244" s="38"/>
      <c r="IE244" s="38"/>
      <c r="IF244" s="38"/>
      <c r="IG244" s="38"/>
    </row>
    <row r="245" spans="1:241" s="39" customFormat="1" ht="12.75" x14ac:dyDescent="0.2">
      <c r="A245" s="33" t="s">
        <v>160</v>
      </c>
      <c r="B245" s="34" t="s">
        <v>4</v>
      </c>
      <c r="C245" s="43">
        <f>266954640+465746</f>
        <v>267420386</v>
      </c>
      <c r="D245" s="36" t="s">
        <v>226</v>
      </c>
      <c r="E245" s="44">
        <f>12249564-21220-12125663</f>
        <v>102681</v>
      </c>
      <c r="F245" s="46" t="s">
        <v>230</v>
      </c>
      <c r="G245" s="43">
        <f>+C245+E245</f>
        <v>267523067</v>
      </c>
      <c r="H245" s="43"/>
      <c r="I245" s="44">
        <f>225174284-I246</f>
        <v>202337737</v>
      </c>
      <c r="J245" s="43"/>
      <c r="K245" s="44">
        <f>G245-I245</f>
        <v>65185330</v>
      </c>
      <c r="L245" s="67"/>
      <c r="M245" s="67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  <c r="DB245" s="38"/>
      <c r="DC245" s="38"/>
      <c r="DD245" s="38"/>
      <c r="DE245" s="38"/>
      <c r="DF245" s="38"/>
      <c r="DG245" s="38"/>
      <c r="DH245" s="38"/>
      <c r="DI245" s="38"/>
      <c r="DJ245" s="38"/>
      <c r="DK245" s="38"/>
      <c r="DL245" s="38"/>
      <c r="DM245" s="38"/>
      <c r="DN245" s="38"/>
      <c r="DO245" s="38"/>
      <c r="DP245" s="38"/>
      <c r="DQ245" s="38"/>
      <c r="DR245" s="38"/>
      <c r="DS245" s="38"/>
      <c r="DT245" s="38"/>
      <c r="DU245" s="38"/>
      <c r="DV245" s="38"/>
      <c r="DW245" s="38"/>
      <c r="DX245" s="38"/>
      <c r="DY245" s="38"/>
      <c r="DZ245" s="38"/>
      <c r="EA245" s="38"/>
      <c r="EB245" s="38"/>
      <c r="EC245" s="38"/>
      <c r="ED245" s="38"/>
      <c r="EE245" s="38"/>
      <c r="EF245" s="38"/>
      <c r="EG245" s="38"/>
      <c r="EH245" s="38"/>
      <c r="EI245" s="38"/>
      <c r="EJ245" s="38"/>
      <c r="EK245" s="38"/>
      <c r="EL245" s="38"/>
      <c r="EM245" s="38"/>
      <c r="EN245" s="38"/>
      <c r="EO245" s="38"/>
      <c r="EP245" s="38"/>
      <c r="EQ245" s="38"/>
      <c r="ER245" s="38"/>
      <c r="ES245" s="38"/>
      <c r="ET245" s="38"/>
      <c r="EU245" s="38"/>
      <c r="EV245" s="38"/>
      <c r="EW245" s="38"/>
      <c r="EX245" s="38"/>
      <c r="EY245" s="38"/>
      <c r="EZ245" s="38"/>
      <c r="FA245" s="38"/>
      <c r="FB245" s="38"/>
      <c r="FC245" s="38"/>
      <c r="FD245" s="38"/>
      <c r="FE245" s="38"/>
      <c r="FF245" s="38"/>
      <c r="FG245" s="38"/>
      <c r="FH245" s="38"/>
      <c r="FI245" s="38"/>
      <c r="FJ245" s="38"/>
      <c r="FK245" s="38"/>
      <c r="FL245" s="38"/>
      <c r="FM245" s="38"/>
      <c r="FN245" s="38"/>
      <c r="FO245" s="38"/>
      <c r="FP245" s="38"/>
      <c r="FQ245" s="38"/>
      <c r="FR245" s="38"/>
      <c r="FS245" s="38"/>
      <c r="FT245" s="38"/>
      <c r="FU245" s="38"/>
      <c r="FV245" s="38"/>
      <c r="FW245" s="38"/>
      <c r="FX245" s="38"/>
      <c r="FY245" s="38"/>
      <c r="FZ245" s="38"/>
      <c r="GA245" s="38"/>
      <c r="GB245" s="38"/>
      <c r="GC245" s="38"/>
      <c r="GD245" s="38"/>
      <c r="GE245" s="38"/>
      <c r="GF245" s="38"/>
      <c r="GG245" s="38"/>
      <c r="GH245" s="38"/>
      <c r="GI245" s="38"/>
      <c r="GJ245" s="38"/>
      <c r="GK245" s="38"/>
      <c r="GL245" s="38"/>
      <c r="GM245" s="38"/>
      <c r="GN245" s="38"/>
      <c r="GO245" s="38"/>
      <c r="GP245" s="38"/>
      <c r="GQ245" s="38"/>
      <c r="GR245" s="38"/>
      <c r="GS245" s="38"/>
      <c r="GT245" s="38"/>
      <c r="GU245" s="38"/>
      <c r="GV245" s="38"/>
      <c r="GW245" s="38"/>
      <c r="GX245" s="38"/>
      <c r="GY245" s="38"/>
      <c r="GZ245" s="38"/>
      <c r="HA245" s="38"/>
      <c r="HB245" s="38"/>
      <c r="HC245" s="38"/>
      <c r="HD245" s="38"/>
      <c r="HE245" s="38"/>
      <c r="HF245" s="38"/>
      <c r="HG245" s="38"/>
      <c r="HH245" s="38"/>
      <c r="HI245" s="38"/>
      <c r="HJ245" s="38"/>
      <c r="HK245" s="38"/>
      <c r="HL245" s="38"/>
      <c r="HM245" s="38"/>
      <c r="HN245" s="38"/>
      <c r="HO245" s="38"/>
      <c r="HP245" s="38"/>
      <c r="HQ245" s="38"/>
      <c r="HR245" s="38"/>
      <c r="HS245" s="38"/>
      <c r="HT245" s="38"/>
      <c r="HU245" s="38"/>
      <c r="HV245" s="38"/>
      <c r="HW245" s="38"/>
      <c r="HX245" s="38"/>
      <c r="HY245" s="38"/>
      <c r="HZ245" s="38"/>
      <c r="IA245" s="38"/>
      <c r="IB245" s="38"/>
      <c r="IC245" s="38"/>
      <c r="ID245" s="38"/>
      <c r="IE245" s="38"/>
      <c r="IF245" s="38"/>
      <c r="IG245" s="38"/>
    </row>
    <row r="246" spans="1:241" s="39" customFormat="1" ht="12.75" x14ac:dyDescent="0.2">
      <c r="A246" s="33" t="s">
        <v>148</v>
      </c>
      <c r="B246" s="34"/>
      <c r="C246" s="43">
        <v>37082741</v>
      </c>
      <c r="D246" s="45"/>
      <c r="E246" s="44">
        <v>0</v>
      </c>
      <c r="F246" s="46"/>
      <c r="G246" s="43">
        <f>+C246+E246</f>
        <v>37082741</v>
      </c>
      <c r="H246" s="43"/>
      <c r="I246" s="44">
        <f>21807883+1028664</f>
        <v>22836547</v>
      </c>
      <c r="J246" s="43"/>
      <c r="K246" s="44">
        <f>G246-I246</f>
        <v>14246194</v>
      </c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  <c r="DH246" s="38"/>
      <c r="DI246" s="38"/>
      <c r="DJ246" s="38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38"/>
      <c r="EC246" s="38"/>
      <c r="ED246" s="38"/>
      <c r="EE246" s="38"/>
      <c r="EF246" s="38"/>
      <c r="EG246" s="38"/>
      <c r="EH246" s="38"/>
      <c r="EI246" s="38"/>
      <c r="EJ246" s="38"/>
      <c r="EK246" s="38"/>
      <c r="EL246" s="38"/>
      <c r="EM246" s="38"/>
      <c r="EN246" s="38"/>
      <c r="EO246" s="38"/>
      <c r="EP246" s="38"/>
      <c r="EQ246" s="38"/>
      <c r="ER246" s="38"/>
      <c r="ES246" s="38"/>
      <c r="ET246" s="38"/>
      <c r="EU246" s="38"/>
      <c r="EV246" s="38"/>
      <c r="EW246" s="38"/>
      <c r="EX246" s="38"/>
      <c r="EY246" s="38"/>
      <c r="EZ246" s="38"/>
      <c r="FA246" s="38"/>
      <c r="FB246" s="38"/>
      <c r="FC246" s="38"/>
      <c r="FD246" s="38"/>
      <c r="FE246" s="38"/>
      <c r="FF246" s="38"/>
      <c r="FG246" s="38"/>
      <c r="FH246" s="38"/>
      <c r="FI246" s="38"/>
      <c r="FJ246" s="38"/>
      <c r="FK246" s="38"/>
      <c r="FL246" s="38"/>
      <c r="FM246" s="38"/>
      <c r="FN246" s="38"/>
      <c r="FO246" s="38"/>
      <c r="FP246" s="38"/>
      <c r="FQ246" s="38"/>
      <c r="FR246" s="38"/>
      <c r="FS246" s="38"/>
      <c r="FT246" s="38"/>
      <c r="FU246" s="38"/>
      <c r="FV246" s="38"/>
      <c r="FW246" s="38"/>
      <c r="FX246" s="38"/>
      <c r="FY246" s="38"/>
      <c r="FZ246" s="38"/>
      <c r="GA246" s="38"/>
      <c r="GB246" s="38"/>
      <c r="GC246" s="38"/>
      <c r="GD246" s="38"/>
      <c r="GE246" s="38"/>
      <c r="GF246" s="38"/>
      <c r="GG246" s="38"/>
      <c r="GH246" s="38"/>
      <c r="GI246" s="38"/>
      <c r="GJ246" s="38"/>
      <c r="GK246" s="38"/>
      <c r="GL246" s="38"/>
      <c r="GM246" s="38"/>
      <c r="GN246" s="38"/>
      <c r="GO246" s="38"/>
      <c r="GP246" s="38"/>
      <c r="GQ246" s="38"/>
      <c r="GR246" s="38"/>
      <c r="GS246" s="38"/>
      <c r="GT246" s="38"/>
      <c r="GU246" s="38"/>
      <c r="GV246" s="38"/>
      <c r="GW246" s="38"/>
      <c r="GX246" s="38"/>
      <c r="GY246" s="38"/>
      <c r="GZ246" s="38"/>
      <c r="HA246" s="38"/>
      <c r="HB246" s="38"/>
      <c r="HC246" s="38"/>
      <c r="HD246" s="38"/>
      <c r="HE246" s="38"/>
      <c r="HF246" s="38"/>
      <c r="HG246" s="38"/>
      <c r="HH246" s="38"/>
      <c r="HI246" s="38"/>
      <c r="HJ246" s="38"/>
      <c r="HK246" s="38"/>
      <c r="HL246" s="38"/>
      <c r="HM246" s="38"/>
      <c r="HN246" s="38"/>
      <c r="HO246" s="38"/>
      <c r="HP246" s="38"/>
      <c r="HQ246" s="38"/>
      <c r="HR246" s="38"/>
      <c r="HS246" s="38"/>
      <c r="HT246" s="38"/>
      <c r="HU246" s="38"/>
      <c r="HV246" s="38"/>
      <c r="HW246" s="38"/>
      <c r="HX246" s="38"/>
      <c r="HY246" s="38"/>
      <c r="HZ246" s="38"/>
      <c r="IA246" s="38"/>
      <c r="IB246" s="38"/>
      <c r="IC246" s="38"/>
      <c r="ID246" s="38"/>
      <c r="IE246" s="38"/>
      <c r="IF246" s="38"/>
      <c r="IG246" s="38"/>
    </row>
    <row r="247" spans="1:241" s="39" customFormat="1" ht="12.75" x14ac:dyDescent="0.2">
      <c r="A247" s="33" t="s">
        <v>181</v>
      </c>
      <c r="B247" s="34"/>
      <c r="C247" s="55">
        <v>7462563</v>
      </c>
      <c r="D247" s="19"/>
      <c r="E247" s="52">
        <v>375400</v>
      </c>
      <c r="F247" s="56"/>
      <c r="G247" s="43">
        <f>+C247+E247</f>
        <v>7837963</v>
      </c>
      <c r="H247" s="55"/>
      <c r="I247" s="52">
        <v>0</v>
      </c>
      <c r="J247" s="55"/>
      <c r="K247" s="52">
        <f>G247-I247</f>
        <v>7837963</v>
      </c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  <c r="DB247" s="38"/>
      <c r="DC247" s="38"/>
      <c r="DD247" s="38"/>
      <c r="DE247" s="38"/>
      <c r="DF247" s="38"/>
      <c r="DG247" s="38"/>
      <c r="DH247" s="38"/>
      <c r="DI247" s="38"/>
      <c r="DJ247" s="38"/>
      <c r="DK247" s="38"/>
      <c r="DL247" s="38"/>
      <c r="DM247" s="38"/>
      <c r="DN247" s="38"/>
      <c r="DO247" s="38"/>
      <c r="DP247" s="38"/>
      <c r="DQ247" s="38"/>
      <c r="DR247" s="38"/>
      <c r="DS247" s="38"/>
      <c r="DT247" s="38"/>
      <c r="DU247" s="38"/>
      <c r="DV247" s="38"/>
      <c r="DW247" s="38"/>
      <c r="DX247" s="38"/>
      <c r="DY247" s="38"/>
      <c r="DZ247" s="38"/>
      <c r="EA247" s="38"/>
      <c r="EB247" s="38"/>
      <c r="EC247" s="38"/>
      <c r="ED247" s="38"/>
      <c r="EE247" s="38"/>
      <c r="EF247" s="38"/>
      <c r="EG247" s="38"/>
      <c r="EH247" s="38"/>
      <c r="EI247" s="38"/>
      <c r="EJ247" s="38"/>
      <c r="EK247" s="38"/>
      <c r="EL247" s="38"/>
      <c r="EM247" s="38"/>
      <c r="EN247" s="38"/>
      <c r="EO247" s="38"/>
      <c r="EP247" s="38"/>
      <c r="EQ247" s="38"/>
      <c r="ER247" s="38"/>
      <c r="ES247" s="38"/>
      <c r="ET247" s="38"/>
      <c r="EU247" s="38"/>
      <c r="EV247" s="38"/>
      <c r="EW247" s="38"/>
      <c r="EX247" s="38"/>
      <c r="EY247" s="38"/>
      <c r="EZ247" s="38"/>
      <c r="FA247" s="38"/>
      <c r="FB247" s="38"/>
      <c r="FC247" s="38"/>
      <c r="FD247" s="38"/>
      <c r="FE247" s="38"/>
      <c r="FF247" s="38"/>
      <c r="FG247" s="38"/>
      <c r="FH247" s="38"/>
      <c r="FI247" s="38"/>
      <c r="FJ247" s="38"/>
      <c r="FK247" s="38"/>
      <c r="FL247" s="38"/>
      <c r="FM247" s="38"/>
      <c r="FN247" s="38"/>
      <c r="FO247" s="38"/>
      <c r="FP247" s="38"/>
      <c r="FQ247" s="38"/>
      <c r="FR247" s="38"/>
      <c r="FS247" s="38"/>
      <c r="FT247" s="38"/>
      <c r="FU247" s="38"/>
      <c r="FV247" s="38"/>
      <c r="FW247" s="38"/>
      <c r="FX247" s="38"/>
      <c r="FY247" s="38"/>
      <c r="FZ247" s="38"/>
      <c r="GA247" s="38"/>
      <c r="GB247" s="38"/>
      <c r="GC247" s="38"/>
      <c r="GD247" s="38"/>
      <c r="GE247" s="38"/>
      <c r="GF247" s="38"/>
      <c r="GG247" s="38"/>
      <c r="GH247" s="38"/>
      <c r="GI247" s="38"/>
      <c r="GJ247" s="38"/>
      <c r="GK247" s="38"/>
      <c r="GL247" s="38"/>
      <c r="GM247" s="38"/>
      <c r="GN247" s="38"/>
      <c r="GO247" s="38"/>
      <c r="GP247" s="38"/>
      <c r="GQ247" s="38"/>
      <c r="GR247" s="38"/>
      <c r="GS247" s="38"/>
      <c r="GT247" s="38"/>
      <c r="GU247" s="38"/>
      <c r="GV247" s="38"/>
      <c r="GW247" s="38"/>
      <c r="GX247" s="38"/>
      <c r="GY247" s="38"/>
      <c r="GZ247" s="38"/>
      <c r="HA247" s="38"/>
      <c r="HB247" s="38"/>
      <c r="HC247" s="38"/>
      <c r="HD247" s="38"/>
      <c r="HE247" s="38"/>
      <c r="HF247" s="38"/>
      <c r="HG247" s="38"/>
      <c r="HH247" s="38"/>
      <c r="HI247" s="38"/>
      <c r="HJ247" s="38"/>
      <c r="HK247" s="38"/>
      <c r="HL247" s="38"/>
      <c r="HM247" s="38"/>
      <c r="HN247" s="38"/>
      <c r="HO247" s="38"/>
      <c r="HP247" s="38"/>
      <c r="HQ247" s="38"/>
      <c r="HR247" s="38"/>
      <c r="HS247" s="38"/>
      <c r="HT247" s="38"/>
      <c r="HU247" s="38"/>
      <c r="HV247" s="38"/>
      <c r="HW247" s="38"/>
      <c r="HX247" s="38"/>
      <c r="HY247" s="38"/>
      <c r="HZ247" s="38"/>
      <c r="IA247" s="38"/>
      <c r="IB247" s="38"/>
      <c r="IC247" s="38"/>
      <c r="ID247" s="38"/>
      <c r="IE247" s="38"/>
      <c r="IF247" s="38"/>
      <c r="IG247" s="38"/>
    </row>
    <row r="248" spans="1:241" s="39" customFormat="1" ht="12.75" x14ac:dyDescent="0.2">
      <c r="A248" s="33" t="s">
        <v>221</v>
      </c>
      <c r="B248" s="34"/>
      <c r="C248" s="55">
        <v>79751079</v>
      </c>
      <c r="D248" s="19"/>
      <c r="E248" s="54">
        <v>0</v>
      </c>
      <c r="F248" s="56"/>
      <c r="G248" s="43">
        <f>+C248+E248</f>
        <v>79751079</v>
      </c>
      <c r="H248" s="55"/>
      <c r="I248" s="52">
        <v>79751079</v>
      </c>
      <c r="J248" s="55"/>
      <c r="K248" s="52">
        <f>G248-I248</f>
        <v>0</v>
      </c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  <c r="DH248" s="38"/>
      <c r="DI248" s="38"/>
      <c r="DJ248" s="38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38"/>
      <c r="ED248" s="38"/>
      <c r="EE248" s="38"/>
      <c r="EF248" s="38"/>
      <c r="EG248" s="38"/>
      <c r="EH248" s="38"/>
      <c r="EI248" s="38"/>
      <c r="EJ248" s="38"/>
      <c r="EK248" s="38"/>
      <c r="EL248" s="38"/>
      <c r="EM248" s="38"/>
      <c r="EN248" s="38"/>
      <c r="EO248" s="38"/>
      <c r="EP248" s="38"/>
      <c r="EQ248" s="38"/>
      <c r="ER248" s="38"/>
      <c r="ES248" s="38"/>
      <c r="ET248" s="38"/>
      <c r="EU248" s="38"/>
      <c r="EV248" s="38"/>
      <c r="EW248" s="38"/>
      <c r="EX248" s="38"/>
      <c r="EY248" s="38"/>
      <c r="EZ248" s="38"/>
      <c r="FA248" s="38"/>
      <c r="FB248" s="38"/>
      <c r="FC248" s="38"/>
      <c r="FD248" s="38"/>
      <c r="FE248" s="38"/>
      <c r="FF248" s="38"/>
      <c r="FG248" s="38"/>
      <c r="FH248" s="38"/>
      <c r="FI248" s="38"/>
      <c r="FJ248" s="38"/>
      <c r="FK248" s="38"/>
      <c r="FL248" s="38"/>
      <c r="FM248" s="38"/>
      <c r="FN248" s="38"/>
      <c r="FO248" s="38"/>
      <c r="FP248" s="38"/>
      <c r="FQ248" s="38"/>
      <c r="FR248" s="38"/>
      <c r="FS248" s="38"/>
      <c r="FT248" s="38"/>
      <c r="FU248" s="38"/>
      <c r="FV248" s="38"/>
      <c r="FW248" s="38"/>
      <c r="FX248" s="38"/>
      <c r="FY248" s="38"/>
      <c r="FZ248" s="38"/>
      <c r="GA248" s="38"/>
      <c r="GB248" s="38"/>
      <c r="GC248" s="38"/>
      <c r="GD248" s="38"/>
      <c r="GE248" s="38"/>
      <c r="GF248" s="38"/>
      <c r="GG248" s="38"/>
      <c r="GH248" s="38"/>
      <c r="GI248" s="38"/>
      <c r="GJ248" s="38"/>
      <c r="GK248" s="38"/>
      <c r="GL248" s="38"/>
      <c r="GM248" s="38"/>
      <c r="GN248" s="38"/>
      <c r="GO248" s="38"/>
      <c r="GP248" s="38"/>
      <c r="GQ248" s="38"/>
      <c r="GR248" s="38"/>
      <c r="GS248" s="38"/>
      <c r="GT248" s="38"/>
      <c r="GU248" s="38"/>
      <c r="GV248" s="38"/>
      <c r="GW248" s="38"/>
      <c r="GX248" s="38"/>
      <c r="GY248" s="38"/>
      <c r="GZ248" s="38"/>
      <c r="HA248" s="38"/>
      <c r="HB248" s="38"/>
      <c r="HC248" s="38"/>
      <c r="HD248" s="38"/>
      <c r="HE248" s="38"/>
      <c r="HF248" s="38"/>
      <c r="HG248" s="38"/>
      <c r="HH248" s="38"/>
      <c r="HI248" s="38"/>
      <c r="HJ248" s="38"/>
      <c r="HK248" s="38"/>
      <c r="HL248" s="38"/>
      <c r="HM248" s="38"/>
      <c r="HN248" s="38"/>
      <c r="HO248" s="38"/>
      <c r="HP248" s="38"/>
      <c r="HQ248" s="38"/>
      <c r="HR248" s="38"/>
      <c r="HS248" s="38"/>
      <c r="HT248" s="38"/>
      <c r="HU248" s="38"/>
      <c r="HV248" s="38"/>
      <c r="HW248" s="38"/>
      <c r="HX248" s="38"/>
      <c r="HY248" s="38"/>
      <c r="HZ248" s="38"/>
      <c r="IA248" s="38"/>
      <c r="IB248" s="38"/>
      <c r="IC248" s="38"/>
      <c r="ID248" s="38"/>
      <c r="IE248" s="38"/>
      <c r="IF248" s="38"/>
      <c r="IG248" s="38"/>
    </row>
    <row r="249" spans="1:241" s="39" customFormat="1" ht="12.75" x14ac:dyDescent="0.2">
      <c r="A249" s="33" t="s">
        <v>8</v>
      </c>
      <c r="B249" s="34" t="s">
        <v>4</v>
      </c>
      <c r="C249" s="47">
        <v>154617211</v>
      </c>
      <c r="D249" s="45"/>
      <c r="E249" s="57">
        <f>349291</f>
        <v>349291</v>
      </c>
      <c r="F249" s="45"/>
      <c r="G249" s="49">
        <f>+C249+E249</f>
        <v>154966502</v>
      </c>
      <c r="H249" s="43"/>
      <c r="I249" s="57">
        <f>5529562+146357342</f>
        <v>151886904</v>
      </c>
      <c r="J249" s="43"/>
      <c r="K249" s="48">
        <f>G249-I249</f>
        <v>3079598</v>
      </c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38"/>
      <c r="CB249" s="38"/>
      <c r="CC249" s="38"/>
      <c r="CD249" s="38"/>
      <c r="CE249" s="38"/>
      <c r="CF249" s="38"/>
      <c r="CG249" s="38"/>
      <c r="CH249" s="38"/>
      <c r="CI249" s="38"/>
      <c r="CJ249" s="38"/>
      <c r="CK249" s="38"/>
      <c r="CL249" s="38"/>
      <c r="CM249" s="38"/>
      <c r="CN249" s="38"/>
      <c r="CO249" s="38"/>
      <c r="CP249" s="38"/>
      <c r="CQ249" s="38"/>
      <c r="CR249" s="38"/>
      <c r="CS249" s="38"/>
      <c r="CT249" s="38"/>
      <c r="CU249" s="38"/>
      <c r="CV249" s="38"/>
      <c r="CW249" s="38"/>
      <c r="CX249" s="38"/>
      <c r="CY249" s="38"/>
      <c r="CZ249" s="38"/>
      <c r="DA249" s="38"/>
      <c r="DB249" s="38"/>
      <c r="DC249" s="38"/>
      <c r="DD249" s="38"/>
      <c r="DE249" s="38"/>
      <c r="DF249" s="38"/>
      <c r="DG249" s="38"/>
      <c r="DH249" s="38"/>
      <c r="DI249" s="38"/>
      <c r="DJ249" s="38"/>
      <c r="DK249" s="38"/>
      <c r="DL249" s="38"/>
      <c r="DM249" s="38"/>
      <c r="DN249" s="38"/>
      <c r="DO249" s="38"/>
      <c r="DP249" s="38"/>
      <c r="DQ249" s="38"/>
      <c r="DR249" s="38"/>
      <c r="DS249" s="38"/>
      <c r="DT249" s="38"/>
      <c r="DU249" s="38"/>
      <c r="DV249" s="38"/>
      <c r="DW249" s="38"/>
      <c r="DX249" s="38"/>
      <c r="DY249" s="38"/>
      <c r="DZ249" s="38"/>
      <c r="EA249" s="38"/>
      <c r="EB249" s="38"/>
      <c r="EC249" s="38"/>
      <c r="ED249" s="38"/>
      <c r="EE249" s="38"/>
      <c r="EF249" s="38"/>
      <c r="EG249" s="38"/>
      <c r="EH249" s="38"/>
      <c r="EI249" s="38"/>
      <c r="EJ249" s="38"/>
      <c r="EK249" s="38"/>
      <c r="EL249" s="38"/>
      <c r="EM249" s="38"/>
      <c r="EN249" s="38"/>
      <c r="EO249" s="38"/>
      <c r="EP249" s="38"/>
      <c r="EQ249" s="38"/>
      <c r="ER249" s="38"/>
      <c r="ES249" s="38"/>
      <c r="ET249" s="38"/>
      <c r="EU249" s="38"/>
      <c r="EV249" s="38"/>
      <c r="EW249" s="38"/>
      <c r="EX249" s="38"/>
      <c r="EY249" s="38"/>
      <c r="EZ249" s="38"/>
      <c r="FA249" s="38"/>
      <c r="FB249" s="38"/>
      <c r="FC249" s="38"/>
      <c r="FD249" s="38"/>
      <c r="FE249" s="38"/>
      <c r="FF249" s="38"/>
      <c r="FG249" s="38"/>
      <c r="FH249" s="38"/>
      <c r="FI249" s="38"/>
      <c r="FJ249" s="38"/>
      <c r="FK249" s="38"/>
      <c r="FL249" s="38"/>
      <c r="FM249" s="38"/>
      <c r="FN249" s="38"/>
      <c r="FO249" s="38"/>
      <c r="FP249" s="38"/>
      <c r="FQ249" s="38"/>
      <c r="FR249" s="38"/>
      <c r="FS249" s="38"/>
      <c r="FT249" s="38"/>
      <c r="FU249" s="38"/>
      <c r="FV249" s="38"/>
      <c r="FW249" s="38"/>
      <c r="FX249" s="38"/>
      <c r="FY249" s="38"/>
      <c r="FZ249" s="38"/>
      <c r="GA249" s="38"/>
      <c r="GB249" s="38"/>
      <c r="GC249" s="38"/>
      <c r="GD249" s="38"/>
      <c r="GE249" s="38"/>
      <c r="GF249" s="38"/>
      <c r="GG249" s="38"/>
      <c r="GH249" s="38"/>
      <c r="GI249" s="38"/>
      <c r="GJ249" s="38"/>
      <c r="GK249" s="38"/>
      <c r="GL249" s="38"/>
      <c r="GM249" s="38"/>
      <c r="GN249" s="38"/>
      <c r="GO249" s="38"/>
      <c r="GP249" s="38"/>
      <c r="GQ249" s="38"/>
      <c r="GR249" s="38"/>
      <c r="GS249" s="38"/>
      <c r="GT249" s="38"/>
      <c r="GU249" s="38"/>
      <c r="GV249" s="38"/>
      <c r="GW249" s="38"/>
      <c r="GX249" s="38"/>
      <c r="GY249" s="38"/>
      <c r="GZ249" s="38"/>
      <c r="HA249" s="38"/>
      <c r="HB249" s="38"/>
      <c r="HC249" s="38"/>
      <c r="HD249" s="38"/>
      <c r="HE249" s="38"/>
      <c r="HF249" s="38"/>
      <c r="HG249" s="38"/>
      <c r="HH249" s="38"/>
      <c r="HI249" s="38"/>
      <c r="HJ249" s="38"/>
      <c r="HK249" s="38"/>
      <c r="HL249" s="38"/>
      <c r="HM249" s="38"/>
      <c r="HN249" s="38"/>
      <c r="HO249" s="38"/>
      <c r="HP249" s="38"/>
      <c r="HQ249" s="38"/>
      <c r="HR249" s="38"/>
      <c r="HS249" s="38"/>
      <c r="HT249" s="38"/>
      <c r="HU249" s="38"/>
      <c r="HV249" s="38"/>
      <c r="HW249" s="38"/>
      <c r="HX249" s="38"/>
      <c r="HY249" s="38"/>
      <c r="HZ249" s="38"/>
      <c r="IA249" s="38"/>
      <c r="IB249" s="38"/>
      <c r="IC249" s="38"/>
      <c r="ID249" s="38"/>
      <c r="IE249" s="38"/>
      <c r="IF249" s="38"/>
      <c r="IG249" s="38"/>
    </row>
    <row r="250" spans="1:241" s="39" customFormat="1" ht="12.75" x14ac:dyDescent="0.2">
      <c r="A250" s="33"/>
      <c r="B250" s="34"/>
      <c r="C250" s="55"/>
      <c r="D250" s="45"/>
      <c r="E250" s="54"/>
      <c r="F250" s="45"/>
      <c r="G250" s="55"/>
      <c r="H250" s="43"/>
      <c r="I250" s="54"/>
      <c r="J250" s="43"/>
      <c r="K250" s="52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  <c r="DB250" s="38"/>
      <c r="DC250" s="38"/>
      <c r="DD250" s="38"/>
      <c r="DE250" s="38"/>
      <c r="DF250" s="38"/>
      <c r="DG250" s="38"/>
      <c r="DH250" s="38"/>
      <c r="DI250" s="38"/>
      <c r="DJ250" s="38"/>
      <c r="DK250" s="38"/>
      <c r="DL250" s="38"/>
      <c r="DM250" s="38"/>
      <c r="DN250" s="38"/>
      <c r="DO250" s="38"/>
      <c r="DP250" s="38"/>
      <c r="DQ250" s="38"/>
      <c r="DR250" s="38"/>
      <c r="DS250" s="38"/>
      <c r="DT250" s="38"/>
      <c r="DU250" s="38"/>
      <c r="DV250" s="38"/>
      <c r="DW250" s="38"/>
      <c r="DX250" s="38"/>
      <c r="DY250" s="38"/>
      <c r="DZ250" s="38"/>
      <c r="EA250" s="38"/>
      <c r="EB250" s="38"/>
      <c r="EC250" s="38"/>
      <c r="ED250" s="38"/>
      <c r="EE250" s="38"/>
      <c r="EF250" s="38"/>
      <c r="EG250" s="38"/>
      <c r="EH250" s="38"/>
      <c r="EI250" s="38"/>
      <c r="EJ250" s="38"/>
      <c r="EK250" s="38"/>
      <c r="EL250" s="38"/>
      <c r="EM250" s="38"/>
      <c r="EN250" s="38"/>
      <c r="EO250" s="38"/>
      <c r="EP250" s="38"/>
      <c r="EQ250" s="38"/>
      <c r="ER250" s="38"/>
      <c r="ES250" s="38"/>
      <c r="ET250" s="38"/>
      <c r="EU250" s="38"/>
      <c r="EV250" s="38"/>
      <c r="EW250" s="38"/>
      <c r="EX250" s="38"/>
      <c r="EY250" s="38"/>
      <c r="EZ250" s="38"/>
      <c r="FA250" s="38"/>
      <c r="FB250" s="38"/>
      <c r="FC250" s="38"/>
      <c r="FD250" s="38"/>
      <c r="FE250" s="38"/>
      <c r="FF250" s="38"/>
      <c r="FG250" s="38"/>
      <c r="FH250" s="38"/>
      <c r="FI250" s="38"/>
      <c r="FJ250" s="38"/>
      <c r="FK250" s="38"/>
      <c r="FL250" s="38"/>
      <c r="FM250" s="38"/>
      <c r="FN250" s="38"/>
      <c r="FO250" s="38"/>
      <c r="FP250" s="38"/>
      <c r="FQ250" s="38"/>
      <c r="FR250" s="38"/>
      <c r="FS250" s="38"/>
      <c r="FT250" s="38"/>
      <c r="FU250" s="38"/>
      <c r="FV250" s="38"/>
      <c r="FW250" s="38"/>
      <c r="FX250" s="38"/>
      <c r="FY250" s="38"/>
      <c r="FZ250" s="38"/>
      <c r="GA250" s="38"/>
      <c r="GB250" s="38"/>
      <c r="GC250" s="38"/>
      <c r="GD250" s="38"/>
      <c r="GE250" s="38"/>
      <c r="GF250" s="38"/>
      <c r="GG250" s="38"/>
      <c r="GH250" s="38"/>
      <c r="GI250" s="38"/>
      <c r="GJ250" s="38"/>
      <c r="GK250" s="38"/>
      <c r="GL250" s="38"/>
      <c r="GM250" s="38"/>
      <c r="GN250" s="38"/>
      <c r="GO250" s="38"/>
      <c r="GP250" s="38"/>
      <c r="GQ250" s="38"/>
      <c r="GR250" s="38"/>
      <c r="GS250" s="38"/>
      <c r="GT250" s="38"/>
      <c r="GU250" s="38"/>
      <c r="GV250" s="38"/>
      <c r="GW250" s="38"/>
      <c r="GX250" s="38"/>
      <c r="GY250" s="38"/>
      <c r="GZ250" s="38"/>
      <c r="HA250" s="38"/>
      <c r="HB250" s="38"/>
      <c r="HC250" s="38"/>
      <c r="HD250" s="38"/>
      <c r="HE250" s="38"/>
      <c r="HF250" s="38"/>
      <c r="HG250" s="38"/>
      <c r="HH250" s="38"/>
      <c r="HI250" s="38"/>
      <c r="HJ250" s="38"/>
      <c r="HK250" s="38"/>
      <c r="HL250" s="38"/>
      <c r="HM250" s="38"/>
      <c r="HN250" s="38"/>
      <c r="HO250" s="38"/>
      <c r="HP250" s="38"/>
      <c r="HQ250" s="38"/>
      <c r="HR250" s="38"/>
      <c r="HS250" s="38"/>
      <c r="HT250" s="38"/>
      <c r="HU250" s="38"/>
      <c r="HV250" s="38"/>
      <c r="HW250" s="38"/>
      <c r="HX250" s="38"/>
      <c r="HY250" s="38"/>
      <c r="HZ250" s="38"/>
      <c r="IA250" s="38"/>
      <c r="IB250" s="38"/>
      <c r="IC250" s="38"/>
      <c r="ID250" s="38"/>
      <c r="IE250" s="38"/>
      <c r="IF250" s="38"/>
      <c r="IG250" s="38"/>
    </row>
    <row r="251" spans="1:241" s="39" customFormat="1" ht="12.75" x14ac:dyDescent="0.2">
      <c r="A251" s="33" t="s">
        <v>137</v>
      </c>
      <c r="B251" s="34" t="s">
        <v>4</v>
      </c>
      <c r="C251" s="47">
        <f>SUM(C245:C250)</f>
        <v>546333980</v>
      </c>
      <c r="D251" s="45"/>
      <c r="E251" s="47">
        <f>SUM(E245:E250)</f>
        <v>827372</v>
      </c>
      <c r="F251" s="45"/>
      <c r="G251" s="47">
        <f>+C251+E251</f>
        <v>547161352</v>
      </c>
      <c r="H251" s="43"/>
      <c r="I251" s="47">
        <f>SUM(I245:I250)</f>
        <v>456812267</v>
      </c>
      <c r="J251" s="43"/>
      <c r="K251" s="48">
        <f>G251-I251</f>
        <v>90349085</v>
      </c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38"/>
      <c r="DH251" s="38"/>
      <c r="DI251" s="38"/>
      <c r="DJ251" s="38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38"/>
      <c r="EC251" s="3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  <c r="EW251" s="38"/>
      <c r="EX251" s="38"/>
      <c r="EY251" s="38"/>
      <c r="EZ251" s="38"/>
      <c r="FA251" s="38"/>
      <c r="FB251" s="38"/>
      <c r="FC251" s="38"/>
      <c r="FD251" s="38"/>
      <c r="FE251" s="38"/>
      <c r="FF251" s="38"/>
      <c r="FG251" s="38"/>
      <c r="FH251" s="38"/>
      <c r="FI251" s="38"/>
      <c r="FJ251" s="38"/>
      <c r="FK251" s="38"/>
      <c r="FL251" s="38"/>
      <c r="FM251" s="38"/>
      <c r="FN251" s="38"/>
      <c r="FO251" s="38"/>
      <c r="FP251" s="38"/>
      <c r="FQ251" s="38"/>
      <c r="FR251" s="38"/>
      <c r="FS251" s="38"/>
      <c r="FT251" s="38"/>
      <c r="FU251" s="38"/>
      <c r="FV251" s="38"/>
      <c r="FW251" s="38"/>
      <c r="FX251" s="38"/>
      <c r="FY251" s="38"/>
      <c r="FZ251" s="38"/>
      <c r="GA251" s="38"/>
      <c r="GB251" s="38"/>
      <c r="GC251" s="38"/>
      <c r="GD251" s="38"/>
      <c r="GE251" s="38"/>
      <c r="GF251" s="38"/>
      <c r="GG251" s="38"/>
      <c r="GH251" s="38"/>
      <c r="GI251" s="38"/>
      <c r="GJ251" s="38"/>
      <c r="GK251" s="38"/>
      <c r="GL251" s="38"/>
      <c r="GM251" s="38"/>
      <c r="GN251" s="38"/>
      <c r="GO251" s="38"/>
      <c r="GP251" s="38"/>
      <c r="GQ251" s="38"/>
      <c r="GR251" s="38"/>
      <c r="GS251" s="38"/>
      <c r="GT251" s="38"/>
      <c r="GU251" s="38"/>
      <c r="GV251" s="38"/>
      <c r="GW251" s="38"/>
      <c r="GX251" s="38"/>
      <c r="GY251" s="38"/>
      <c r="GZ251" s="38"/>
      <c r="HA251" s="38"/>
      <c r="HB251" s="38"/>
      <c r="HC251" s="38"/>
      <c r="HD251" s="38"/>
      <c r="HE251" s="38"/>
      <c r="HF251" s="38"/>
      <c r="HG251" s="38"/>
      <c r="HH251" s="38"/>
      <c r="HI251" s="38"/>
      <c r="HJ251" s="38"/>
      <c r="HK251" s="38"/>
      <c r="HL251" s="38"/>
      <c r="HM251" s="38"/>
      <c r="HN251" s="38"/>
      <c r="HO251" s="38"/>
      <c r="HP251" s="38"/>
      <c r="HQ251" s="38"/>
      <c r="HR251" s="38"/>
      <c r="HS251" s="38"/>
      <c r="HT251" s="38"/>
      <c r="HU251" s="38"/>
      <c r="HV251" s="38"/>
      <c r="HW251" s="38"/>
      <c r="HX251" s="38"/>
      <c r="HY251" s="38"/>
      <c r="HZ251" s="38"/>
      <c r="IA251" s="38"/>
      <c r="IB251" s="38"/>
      <c r="IC251" s="38"/>
      <c r="ID251" s="38"/>
      <c r="IE251" s="38"/>
      <c r="IF251" s="38"/>
      <c r="IG251" s="38"/>
    </row>
    <row r="252" spans="1:241" s="39" customFormat="1" ht="12.75" x14ac:dyDescent="0.2">
      <c r="A252" s="33"/>
      <c r="B252" s="34" t="s">
        <v>4</v>
      </c>
      <c r="C252" s="43"/>
      <c r="D252" s="45"/>
      <c r="E252" s="43"/>
      <c r="F252" s="45"/>
      <c r="G252" s="43"/>
      <c r="H252" s="43"/>
      <c r="I252" s="43"/>
      <c r="J252" s="43"/>
      <c r="K252" s="44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  <c r="DH252" s="38"/>
      <c r="DI252" s="38"/>
      <c r="DJ252" s="38"/>
      <c r="DK252" s="38"/>
      <c r="DL252" s="38"/>
      <c r="DM252" s="38"/>
      <c r="DN252" s="38"/>
      <c r="DO252" s="38"/>
      <c r="DP252" s="38"/>
      <c r="DQ252" s="38"/>
      <c r="DR252" s="38"/>
      <c r="DS252" s="38"/>
      <c r="DT252" s="38"/>
      <c r="DU252" s="38"/>
      <c r="DV252" s="38"/>
      <c r="DW252" s="38"/>
      <c r="DX252" s="38"/>
      <c r="DY252" s="38"/>
      <c r="DZ252" s="38"/>
      <c r="EA252" s="38"/>
      <c r="EB252" s="38"/>
      <c r="EC252" s="38"/>
      <c r="ED252" s="38"/>
      <c r="EE252" s="38"/>
      <c r="EF252" s="38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  <c r="EW252" s="38"/>
      <c r="EX252" s="38"/>
      <c r="EY252" s="38"/>
      <c r="EZ252" s="38"/>
      <c r="FA252" s="38"/>
      <c r="FB252" s="38"/>
      <c r="FC252" s="38"/>
      <c r="FD252" s="38"/>
      <c r="FE252" s="38"/>
      <c r="FF252" s="38"/>
      <c r="FG252" s="38"/>
      <c r="FH252" s="38"/>
      <c r="FI252" s="38"/>
      <c r="FJ252" s="38"/>
      <c r="FK252" s="38"/>
      <c r="FL252" s="38"/>
      <c r="FM252" s="38"/>
      <c r="FN252" s="38"/>
      <c r="FO252" s="38"/>
      <c r="FP252" s="38"/>
      <c r="FQ252" s="38"/>
      <c r="FR252" s="38"/>
      <c r="FS252" s="38"/>
      <c r="FT252" s="38"/>
      <c r="FU252" s="38"/>
      <c r="FV252" s="38"/>
      <c r="FW252" s="38"/>
      <c r="FX252" s="38"/>
      <c r="FY252" s="38"/>
      <c r="FZ252" s="38"/>
      <c r="GA252" s="38"/>
      <c r="GB252" s="38"/>
      <c r="GC252" s="38"/>
      <c r="GD252" s="38"/>
      <c r="GE252" s="38"/>
      <c r="GF252" s="38"/>
      <c r="GG252" s="38"/>
      <c r="GH252" s="38"/>
      <c r="GI252" s="38"/>
      <c r="GJ252" s="38"/>
      <c r="GK252" s="38"/>
      <c r="GL252" s="38"/>
      <c r="GM252" s="38"/>
      <c r="GN252" s="38"/>
      <c r="GO252" s="38"/>
      <c r="GP252" s="38"/>
      <c r="GQ252" s="38"/>
      <c r="GR252" s="38"/>
      <c r="GS252" s="38"/>
      <c r="GT252" s="38"/>
      <c r="GU252" s="38"/>
      <c r="GV252" s="38"/>
      <c r="GW252" s="38"/>
      <c r="GX252" s="38"/>
      <c r="GY252" s="38"/>
      <c r="GZ252" s="38"/>
      <c r="HA252" s="38"/>
      <c r="HB252" s="38"/>
      <c r="HC252" s="38"/>
      <c r="HD252" s="38"/>
      <c r="HE252" s="38"/>
      <c r="HF252" s="38"/>
      <c r="HG252" s="38"/>
      <c r="HH252" s="38"/>
      <c r="HI252" s="38"/>
      <c r="HJ252" s="38"/>
      <c r="HK252" s="38"/>
      <c r="HL252" s="38"/>
      <c r="HM252" s="38"/>
      <c r="HN252" s="38"/>
      <c r="HO252" s="38"/>
      <c r="HP252" s="38"/>
      <c r="HQ252" s="38"/>
      <c r="HR252" s="38"/>
      <c r="HS252" s="38"/>
      <c r="HT252" s="38"/>
      <c r="HU252" s="38"/>
      <c r="HV252" s="38"/>
      <c r="HW252" s="38"/>
      <c r="HX252" s="38"/>
      <c r="HY252" s="38"/>
      <c r="HZ252" s="38"/>
      <c r="IA252" s="38"/>
      <c r="IB252" s="38"/>
      <c r="IC252" s="38"/>
      <c r="ID252" s="38"/>
      <c r="IE252" s="38"/>
      <c r="IF252" s="38"/>
      <c r="IG252" s="38"/>
    </row>
    <row r="253" spans="1:241" s="60" customFormat="1" ht="13.5" thickBot="1" x14ac:dyDescent="0.25">
      <c r="A253" s="40" t="s">
        <v>138</v>
      </c>
      <c r="B253" s="34" t="s">
        <v>4</v>
      </c>
      <c r="C253" s="58">
        <f>+C251+C242+C162</f>
        <v>2094142002</v>
      </c>
      <c r="D253" s="41"/>
      <c r="E253" s="58">
        <f>+E251+E242+E162</f>
        <v>264093120</v>
      </c>
      <c r="F253" s="41"/>
      <c r="G253" s="58">
        <f>+C253+E253</f>
        <v>2358235122</v>
      </c>
      <c r="H253" s="40"/>
      <c r="I253" s="58">
        <f>+I251+I242+I162</f>
        <v>1064136428</v>
      </c>
      <c r="J253" s="40"/>
      <c r="K253" s="58">
        <f>G253-I253</f>
        <v>1294098694</v>
      </c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  <c r="AA253" s="59"/>
      <c r="AB253" s="59"/>
      <c r="AC253" s="59"/>
      <c r="AD253" s="59"/>
      <c r="AE253" s="59"/>
      <c r="AF253" s="59"/>
      <c r="AG253" s="59"/>
      <c r="AH253" s="59"/>
      <c r="AI253" s="59"/>
      <c r="AJ253" s="59"/>
      <c r="AK253" s="59"/>
      <c r="AL253" s="59"/>
      <c r="AM253" s="59"/>
      <c r="AN253" s="59"/>
      <c r="AO253" s="59"/>
      <c r="AP253" s="59"/>
      <c r="AQ253" s="59"/>
      <c r="AR253" s="59"/>
      <c r="AS253" s="59"/>
      <c r="AT253" s="59"/>
      <c r="AU253" s="59"/>
      <c r="AV253" s="59"/>
      <c r="AW253" s="59"/>
      <c r="AX253" s="59"/>
      <c r="AY253" s="59"/>
      <c r="AZ253" s="59"/>
      <c r="BA253" s="59"/>
      <c r="BB253" s="59"/>
      <c r="BC253" s="59"/>
      <c r="BD253" s="59"/>
      <c r="BE253" s="59"/>
      <c r="BF253" s="59"/>
      <c r="BG253" s="59"/>
      <c r="BH253" s="59"/>
      <c r="BI253" s="59"/>
      <c r="BJ253" s="59"/>
      <c r="BK253" s="59"/>
      <c r="BL253" s="59"/>
      <c r="BM253" s="59"/>
      <c r="BN253" s="59"/>
      <c r="BO253" s="59"/>
      <c r="BP253" s="59"/>
      <c r="BQ253" s="59"/>
      <c r="BR253" s="59"/>
      <c r="BS253" s="59"/>
      <c r="BT253" s="59"/>
      <c r="BU253" s="59"/>
      <c r="BV253" s="59"/>
      <c r="BW253" s="59"/>
      <c r="BX253" s="59"/>
      <c r="BY253" s="59"/>
      <c r="BZ253" s="59"/>
      <c r="CA253" s="59"/>
      <c r="CB253" s="59"/>
      <c r="CC253" s="59"/>
      <c r="CD253" s="59"/>
      <c r="CE253" s="59"/>
      <c r="CF253" s="59"/>
      <c r="CG253" s="59"/>
      <c r="CH253" s="59"/>
      <c r="CI253" s="59"/>
      <c r="CJ253" s="59"/>
      <c r="CK253" s="59"/>
      <c r="CL253" s="59"/>
      <c r="CM253" s="59"/>
      <c r="CN253" s="59"/>
      <c r="CO253" s="59"/>
      <c r="CP253" s="59"/>
      <c r="CQ253" s="59"/>
      <c r="CR253" s="59"/>
      <c r="CS253" s="59"/>
      <c r="CT253" s="59"/>
      <c r="CU253" s="59"/>
      <c r="CV253" s="59"/>
      <c r="CW253" s="59"/>
      <c r="CX253" s="59"/>
      <c r="CY253" s="59"/>
      <c r="CZ253" s="59"/>
      <c r="DA253" s="59"/>
      <c r="DB253" s="59"/>
      <c r="DC253" s="59"/>
      <c r="DD253" s="59"/>
      <c r="DE253" s="59"/>
      <c r="DF253" s="59"/>
      <c r="DG253" s="59"/>
      <c r="DH253" s="59"/>
      <c r="DI253" s="59"/>
      <c r="DJ253" s="59"/>
      <c r="DK253" s="59"/>
      <c r="DL253" s="59"/>
      <c r="DM253" s="59"/>
      <c r="DN253" s="59"/>
      <c r="DO253" s="59"/>
      <c r="DP253" s="59"/>
      <c r="DQ253" s="59"/>
      <c r="DR253" s="59"/>
      <c r="DS253" s="59"/>
      <c r="DT253" s="59"/>
      <c r="DU253" s="59"/>
      <c r="DV253" s="59"/>
      <c r="DW253" s="59"/>
      <c r="DX253" s="59"/>
      <c r="DY253" s="59"/>
      <c r="DZ253" s="59"/>
      <c r="EA253" s="59"/>
      <c r="EB253" s="59"/>
      <c r="EC253" s="59"/>
      <c r="ED253" s="59"/>
      <c r="EE253" s="59"/>
      <c r="EF253" s="59"/>
      <c r="EG253" s="59"/>
      <c r="EH253" s="59"/>
      <c r="EI253" s="59"/>
      <c r="EJ253" s="59"/>
      <c r="EK253" s="59"/>
      <c r="EL253" s="59"/>
      <c r="EM253" s="59"/>
      <c r="EN253" s="59"/>
      <c r="EO253" s="59"/>
      <c r="EP253" s="59"/>
      <c r="EQ253" s="59"/>
      <c r="ER253" s="59"/>
      <c r="ES253" s="59"/>
      <c r="ET253" s="59"/>
      <c r="EU253" s="59"/>
      <c r="EV253" s="59"/>
      <c r="EW253" s="59"/>
      <c r="EX253" s="59"/>
      <c r="EY253" s="59"/>
      <c r="EZ253" s="59"/>
      <c r="FA253" s="59"/>
      <c r="FB253" s="59"/>
      <c r="FC253" s="59"/>
      <c r="FD253" s="59"/>
      <c r="FE253" s="59"/>
      <c r="FF253" s="59"/>
      <c r="FG253" s="59"/>
      <c r="FH253" s="59"/>
      <c r="FI253" s="59"/>
      <c r="FJ253" s="59"/>
      <c r="FK253" s="59"/>
      <c r="FL253" s="59"/>
      <c r="FM253" s="59"/>
      <c r="FN253" s="59"/>
      <c r="FO253" s="59"/>
      <c r="FP253" s="59"/>
      <c r="FQ253" s="59"/>
      <c r="FR253" s="59"/>
      <c r="FS253" s="59"/>
      <c r="FT253" s="59"/>
      <c r="FU253" s="59"/>
      <c r="FV253" s="59"/>
      <c r="FW253" s="59"/>
      <c r="FX253" s="59"/>
      <c r="FY253" s="59"/>
      <c r="FZ253" s="59"/>
      <c r="GA253" s="59"/>
      <c r="GB253" s="59"/>
      <c r="GC253" s="59"/>
      <c r="GD253" s="59"/>
      <c r="GE253" s="59"/>
      <c r="GF253" s="59"/>
      <c r="GG253" s="59"/>
      <c r="GH253" s="59"/>
      <c r="GI253" s="59"/>
      <c r="GJ253" s="59"/>
      <c r="GK253" s="59"/>
      <c r="GL253" s="59"/>
      <c r="GM253" s="59"/>
      <c r="GN253" s="59"/>
      <c r="GO253" s="59"/>
      <c r="GP253" s="59"/>
      <c r="GQ253" s="59"/>
      <c r="GR253" s="59"/>
      <c r="GS253" s="59"/>
      <c r="GT253" s="59"/>
      <c r="GU253" s="59"/>
      <c r="GV253" s="59"/>
      <c r="GW253" s="59"/>
      <c r="GX253" s="59"/>
      <c r="GY253" s="59"/>
      <c r="GZ253" s="59"/>
      <c r="HA253" s="59"/>
      <c r="HB253" s="59"/>
      <c r="HC253" s="59"/>
      <c r="HD253" s="59"/>
      <c r="HE253" s="59"/>
      <c r="HF253" s="59"/>
      <c r="HG253" s="59"/>
      <c r="HH253" s="59"/>
      <c r="HI253" s="59"/>
      <c r="HJ253" s="59"/>
      <c r="HK253" s="59"/>
      <c r="HL253" s="59"/>
      <c r="HM253" s="59"/>
      <c r="HN253" s="59"/>
      <c r="HO253" s="59"/>
      <c r="HP253" s="59"/>
      <c r="HQ253" s="59"/>
      <c r="HR253" s="59"/>
      <c r="HS253" s="59"/>
      <c r="HT253" s="59"/>
      <c r="HU253" s="59"/>
      <c r="HV253" s="59"/>
      <c r="HW253" s="59"/>
      <c r="HX253" s="59"/>
      <c r="HY253" s="59"/>
      <c r="HZ253" s="59"/>
      <c r="IA253" s="59"/>
      <c r="IB253" s="59"/>
      <c r="IC253" s="59"/>
      <c r="ID253" s="59"/>
      <c r="IE253" s="59"/>
      <c r="IF253" s="59"/>
      <c r="IG253" s="59"/>
    </row>
    <row r="254" spans="1:241" s="39" customFormat="1" ht="13.5" thickTop="1" x14ac:dyDescent="0.2">
      <c r="A254" s="33"/>
      <c r="B254" s="34" t="s">
        <v>4</v>
      </c>
      <c r="C254" s="33"/>
      <c r="D254" s="36"/>
      <c r="E254" s="35"/>
      <c r="F254" s="36"/>
      <c r="G254" s="33"/>
      <c r="H254" s="33"/>
      <c r="I254" s="35"/>
      <c r="J254" s="33"/>
      <c r="K254" s="37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  <c r="DH254" s="38"/>
      <c r="DI254" s="38"/>
      <c r="DJ254" s="38"/>
      <c r="DK254" s="38"/>
      <c r="DL254" s="38"/>
      <c r="DM254" s="38"/>
      <c r="DN254" s="38"/>
      <c r="DO254" s="38"/>
      <c r="DP254" s="38"/>
      <c r="DQ254" s="38"/>
      <c r="DR254" s="38"/>
      <c r="DS254" s="38"/>
      <c r="DT254" s="38"/>
      <c r="DU254" s="38"/>
      <c r="DV254" s="38"/>
      <c r="DW254" s="38"/>
      <c r="DX254" s="38"/>
      <c r="DY254" s="38"/>
      <c r="DZ254" s="38"/>
      <c r="EA254" s="38"/>
      <c r="EB254" s="38"/>
      <c r="EC254" s="38"/>
      <c r="ED254" s="38"/>
      <c r="EE254" s="38"/>
      <c r="EF254" s="38"/>
      <c r="EG254" s="38"/>
      <c r="EH254" s="38"/>
      <c r="EI254" s="38"/>
      <c r="EJ254" s="38"/>
      <c r="EK254" s="38"/>
      <c r="EL254" s="38"/>
      <c r="EM254" s="38"/>
      <c r="EN254" s="38"/>
      <c r="EO254" s="38"/>
      <c r="EP254" s="38"/>
      <c r="EQ254" s="38"/>
      <c r="ER254" s="38"/>
      <c r="ES254" s="38"/>
      <c r="ET254" s="38"/>
      <c r="EU254" s="38"/>
      <c r="EV254" s="38"/>
      <c r="EW254" s="38"/>
      <c r="EX254" s="38"/>
      <c r="EY254" s="38"/>
      <c r="EZ254" s="38"/>
      <c r="FA254" s="38"/>
      <c r="FB254" s="38"/>
      <c r="FC254" s="38"/>
      <c r="FD254" s="38"/>
      <c r="FE254" s="38"/>
      <c r="FF254" s="38"/>
      <c r="FG254" s="38"/>
      <c r="FH254" s="38"/>
      <c r="FI254" s="38"/>
      <c r="FJ254" s="38"/>
      <c r="FK254" s="38"/>
      <c r="FL254" s="38"/>
      <c r="FM254" s="38"/>
      <c r="FN254" s="38"/>
      <c r="FO254" s="38"/>
      <c r="FP254" s="38"/>
      <c r="FQ254" s="38"/>
      <c r="FR254" s="38"/>
      <c r="FS254" s="38"/>
      <c r="FT254" s="38"/>
      <c r="FU254" s="38"/>
      <c r="FV254" s="38"/>
      <c r="FW254" s="38"/>
      <c r="FX254" s="38"/>
      <c r="FY254" s="38"/>
      <c r="FZ254" s="38"/>
      <c r="GA254" s="38"/>
      <c r="GB254" s="38"/>
      <c r="GC254" s="38"/>
      <c r="GD254" s="38"/>
      <c r="GE254" s="38"/>
      <c r="GF254" s="38"/>
      <c r="GG254" s="38"/>
      <c r="GH254" s="38"/>
      <c r="GI254" s="38"/>
      <c r="GJ254" s="38"/>
      <c r="GK254" s="38"/>
      <c r="GL254" s="38"/>
      <c r="GM254" s="38"/>
      <c r="GN254" s="38"/>
      <c r="GO254" s="38"/>
      <c r="GP254" s="38"/>
      <c r="GQ254" s="38"/>
      <c r="GR254" s="38"/>
      <c r="GS254" s="38"/>
      <c r="GT254" s="38"/>
      <c r="GU254" s="38"/>
      <c r="GV254" s="38"/>
      <c r="GW254" s="38"/>
      <c r="GX254" s="38"/>
      <c r="GY254" s="38"/>
      <c r="GZ254" s="38"/>
      <c r="HA254" s="38"/>
      <c r="HB254" s="38"/>
      <c r="HC254" s="38"/>
      <c r="HD254" s="38"/>
      <c r="HE254" s="38"/>
      <c r="HF254" s="38"/>
      <c r="HG254" s="38"/>
      <c r="HH254" s="38"/>
      <c r="HI254" s="38"/>
      <c r="HJ254" s="38"/>
      <c r="HK254" s="38"/>
      <c r="HL254" s="38"/>
      <c r="HM254" s="38"/>
      <c r="HN254" s="38"/>
      <c r="HO254" s="38"/>
      <c r="HP254" s="38"/>
      <c r="HQ254" s="38"/>
      <c r="HR254" s="38"/>
      <c r="HS254" s="38"/>
      <c r="HT254" s="38"/>
      <c r="HU254" s="38"/>
      <c r="HV254" s="38"/>
      <c r="HW254" s="38"/>
      <c r="HX254" s="38"/>
      <c r="HY254" s="38"/>
      <c r="HZ254" s="38"/>
      <c r="IA254" s="38"/>
      <c r="IB254" s="38"/>
      <c r="IC254" s="38"/>
      <c r="ID254" s="38"/>
      <c r="IE254" s="38"/>
      <c r="IF254" s="38"/>
      <c r="IG254" s="38"/>
    </row>
    <row r="255" spans="1:241" ht="13.5" customHeight="1" x14ac:dyDescent="0.2">
      <c r="A255" s="71" t="s">
        <v>234</v>
      </c>
      <c r="B255" s="71"/>
      <c r="C255" s="71"/>
      <c r="D255" s="71"/>
      <c r="E255" s="71"/>
      <c r="F255" s="71"/>
      <c r="G255" s="71"/>
      <c r="H255" s="71"/>
      <c r="I255" s="71"/>
      <c r="J255" s="71"/>
      <c r="K255" s="71"/>
    </row>
    <row r="256" spans="1:241" ht="13.5" customHeight="1" x14ac:dyDescent="0.2">
      <c r="A256" s="71" t="s">
        <v>247</v>
      </c>
      <c r="B256" s="71"/>
      <c r="C256" s="71"/>
      <c r="D256" s="71"/>
      <c r="E256" s="71"/>
      <c r="F256" s="71"/>
      <c r="G256" s="71"/>
      <c r="H256" s="71"/>
      <c r="I256" s="71"/>
      <c r="J256" s="71"/>
      <c r="K256" s="71"/>
    </row>
    <row r="257" spans="1:241" ht="13.5" customHeight="1" x14ac:dyDescent="0.2">
      <c r="A257" s="71" t="s">
        <v>248</v>
      </c>
      <c r="B257" s="71"/>
      <c r="C257" s="71"/>
      <c r="D257" s="71"/>
      <c r="E257" s="71"/>
      <c r="F257" s="71"/>
      <c r="G257" s="71"/>
      <c r="H257" s="71"/>
      <c r="I257" s="71"/>
      <c r="J257" s="71"/>
      <c r="K257" s="71"/>
    </row>
    <row r="258" spans="1:241" s="39" customFormat="1" ht="13.5" customHeight="1" x14ac:dyDescent="0.2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  <c r="DH258" s="38"/>
      <c r="DI258" s="38"/>
      <c r="DJ258" s="38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3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  <c r="EW258" s="38"/>
      <c r="EX258" s="38"/>
      <c r="EY258" s="38"/>
      <c r="EZ258" s="38"/>
      <c r="FA258" s="38"/>
      <c r="FB258" s="38"/>
      <c r="FC258" s="38"/>
      <c r="FD258" s="38"/>
      <c r="FE258" s="38"/>
      <c r="FF258" s="38"/>
      <c r="FG258" s="38"/>
      <c r="FH258" s="38"/>
      <c r="FI258" s="38"/>
      <c r="FJ258" s="38"/>
      <c r="FK258" s="38"/>
      <c r="FL258" s="38"/>
      <c r="FM258" s="38"/>
      <c r="FN258" s="38"/>
      <c r="FO258" s="38"/>
      <c r="FP258" s="38"/>
      <c r="FQ258" s="38"/>
      <c r="FR258" s="38"/>
      <c r="FS258" s="38"/>
      <c r="FT258" s="38"/>
      <c r="FU258" s="38"/>
      <c r="FV258" s="38"/>
      <c r="FW258" s="38"/>
      <c r="FX258" s="38"/>
      <c r="FY258" s="38"/>
      <c r="FZ258" s="38"/>
      <c r="GA258" s="38"/>
      <c r="GB258" s="38"/>
      <c r="GC258" s="38"/>
      <c r="GD258" s="38"/>
      <c r="GE258" s="38"/>
      <c r="GF258" s="38"/>
      <c r="GG258" s="38"/>
      <c r="GH258" s="38"/>
      <c r="GI258" s="38"/>
      <c r="GJ258" s="38"/>
      <c r="GK258" s="38"/>
      <c r="GL258" s="38"/>
      <c r="GM258" s="38"/>
      <c r="GN258" s="38"/>
      <c r="GO258" s="38"/>
      <c r="GP258" s="38"/>
      <c r="GQ258" s="38"/>
      <c r="GR258" s="38"/>
      <c r="GS258" s="38"/>
      <c r="GT258" s="38"/>
      <c r="GU258" s="38"/>
      <c r="GV258" s="38"/>
      <c r="GW258" s="38"/>
      <c r="GX258" s="38"/>
      <c r="GY258" s="38"/>
      <c r="GZ258" s="38"/>
      <c r="HA258" s="38"/>
      <c r="HB258" s="38"/>
      <c r="HC258" s="38"/>
      <c r="HD258" s="38"/>
      <c r="HE258" s="38"/>
      <c r="HF258" s="38"/>
      <c r="HG258" s="38"/>
      <c r="HH258" s="38"/>
      <c r="HI258" s="38"/>
      <c r="HJ258" s="38"/>
      <c r="HK258" s="38"/>
      <c r="HL258" s="38"/>
      <c r="HM258" s="38"/>
      <c r="HN258" s="38"/>
      <c r="HO258" s="38"/>
      <c r="HP258" s="38"/>
      <c r="HQ258" s="38"/>
      <c r="HR258" s="38"/>
      <c r="HS258" s="38"/>
      <c r="HT258" s="38"/>
      <c r="HU258" s="38"/>
      <c r="HV258" s="38"/>
      <c r="HW258" s="38"/>
      <c r="HX258" s="38"/>
      <c r="HY258" s="38"/>
      <c r="HZ258" s="38"/>
      <c r="IA258" s="38"/>
      <c r="IB258" s="38"/>
      <c r="IC258" s="38"/>
      <c r="ID258" s="38"/>
      <c r="IE258" s="38"/>
      <c r="IF258" s="38"/>
      <c r="IG258" s="38"/>
    </row>
    <row r="259" spans="1:241" s="39" customFormat="1" ht="13.5" customHeight="1" x14ac:dyDescent="0.2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  <c r="DB259" s="38"/>
      <c r="DC259" s="38"/>
      <c r="DD259" s="38"/>
      <c r="DE259" s="38"/>
      <c r="DF259" s="38"/>
      <c r="DG259" s="38"/>
      <c r="DH259" s="38"/>
      <c r="DI259" s="38"/>
      <c r="DJ259" s="38"/>
      <c r="DK259" s="38"/>
      <c r="DL259" s="38"/>
      <c r="DM259" s="38"/>
      <c r="DN259" s="38"/>
      <c r="DO259" s="38"/>
      <c r="DP259" s="38"/>
      <c r="DQ259" s="38"/>
      <c r="DR259" s="38"/>
      <c r="DS259" s="38"/>
      <c r="DT259" s="38"/>
      <c r="DU259" s="38"/>
      <c r="DV259" s="38"/>
      <c r="DW259" s="38"/>
      <c r="DX259" s="38"/>
      <c r="DY259" s="38"/>
      <c r="DZ259" s="38"/>
      <c r="EA259" s="38"/>
      <c r="EB259" s="38"/>
      <c r="EC259" s="38"/>
      <c r="ED259" s="38"/>
      <c r="EE259" s="38"/>
      <c r="EF259" s="38"/>
      <c r="EG259" s="38"/>
      <c r="EH259" s="3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  <c r="EW259" s="38"/>
      <c r="EX259" s="38"/>
      <c r="EY259" s="38"/>
      <c r="EZ259" s="38"/>
      <c r="FA259" s="38"/>
      <c r="FB259" s="38"/>
      <c r="FC259" s="38"/>
      <c r="FD259" s="38"/>
      <c r="FE259" s="38"/>
      <c r="FF259" s="38"/>
      <c r="FG259" s="38"/>
      <c r="FH259" s="38"/>
      <c r="FI259" s="38"/>
      <c r="FJ259" s="38"/>
      <c r="FK259" s="38"/>
      <c r="FL259" s="38"/>
      <c r="FM259" s="38"/>
      <c r="FN259" s="38"/>
      <c r="FO259" s="38"/>
      <c r="FP259" s="38"/>
      <c r="FQ259" s="38"/>
      <c r="FR259" s="38"/>
      <c r="FS259" s="38"/>
      <c r="FT259" s="38"/>
      <c r="FU259" s="38"/>
      <c r="FV259" s="38"/>
      <c r="FW259" s="38"/>
      <c r="FX259" s="38"/>
      <c r="FY259" s="38"/>
      <c r="FZ259" s="38"/>
      <c r="GA259" s="38"/>
      <c r="GB259" s="38"/>
      <c r="GC259" s="38"/>
      <c r="GD259" s="38"/>
      <c r="GE259" s="38"/>
      <c r="GF259" s="38"/>
      <c r="GG259" s="38"/>
      <c r="GH259" s="38"/>
      <c r="GI259" s="38"/>
      <c r="GJ259" s="38"/>
      <c r="GK259" s="38"/>
      <c r="GL259" s="38"/>
      <c r="GM259" s="38"/>
      <c r="GN259" s="38"/>
      <c r="GO259" s="38"/>
      <c r="GP259" s="38"/>
      <c r="GQ259" s="38"/>
      <c r="GR259" s="38"/>
      <c r="GS259" s="38"/>
      <c r="GT259" s="38"/>
      <c r="GU259" s="38"/>
      <c r="GV259" s="38"/>
      <c r="GW259" s="38"/>
      <c r="GX259" s="38"/>
      <c r="GY259" s="38"/>
      <c r="GZ259" s="38"/>
      <c r="HA259" s="38"/>
      <c r="HB259" s="38"/>
      <c r="HC259" s="38"/>
      <c r="HD259" s="38"/>
      <c r="HE259" s="38"/>
      <c r="HF259" s="38"/>
      <c r="HG259" s="38"/>
      <c r="HH259" s="38"/>
      <c r="HI259" s="38"/>
      <c r="HJ259" s="38"/>
      <c r="HK259" s="38"/>
      <c r="HL259" s="38"/>
      <c r="HM259" s="38"/>
      <c r="HN259" s="38"/>
      <c r="HO259" s="38"/>
      <c r="HP259" s="38"/>
      <c r="HQ259" s="38"/>
      <c r="HR259" s="38"/>
      <c r="HS259" s="38"/>
      <c r="HT259" s="38"/>
      <c r="HU259" s="38"/>
      <c r="HV259" s="38"/>
      <c r="HW259" s="38"/>
      <c r="HX259" s="38"/>
      <c r="HY259" s="38"/>
      <c r="HZ259" s="38"/>
      <c r="IA259" s="38"/>
      <c r="IB259" s="38"/>
      <c r="IC259" s="38"/>
      <c r="ID259" s="38"/>
      <c r="IE259" s="38"/>
      <c r="IF259" s="38"/>
      <c r="IG259" s="38"/>
    </row>
    <row r="260" spans="1:241" s="39" customFormat="1" ht="13.5" customHeight="1" x14ac:dyDescent="0.2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  <c r="DH260" s="38"/>
      <c r="DI260" s="38"/>
      <c r="DJ260" s="38"/>
      <c r="DK260" s="38"/>
      <c r="DL260" s="38"/>
      <c r="DM260" s="38"/>
      <c r="DN260" s="38"/>
      <c r="DO260" s="38"/>
      <c r="DP260" s="38"/>
      <c r="DQ260" s="38"/>
      <c r="DR260" s="38"/>
      <c r="DS260" s="38"/>
      <c r="DT260" s="38"/>
      <c r="DU260" s="38"/>
      <c r="DV260" s="38"/>
      <c r="DW260" s="38"/>
      <c r="DX260" s="38"/>
      <c r="DY260" s="38"/>
      <c r="DZ260" s="38"/>
      <c r="EA260" s="38"/>
      <c r="EB260" s="38"/>
      <c r="EC260" s="38"/>
      <c r="ED260" s="38"/>
      <c r="EE260" s="38"/>
      <c r="EF260" s="38"/>
      <c r="EG260" s="38"/>
      <c r="EH260" s="38"/>
      <c r="EI260" s="38"/>
      <c r="EJ260" s="38"/>
      <c r="EK260" s="38"/>
      <c r="EL260" s="38"/>
      <c r="EM260" s="38"/>
      <c r="EN260" s="38"/>
      <c r="EO260" s="38"/>
      <c r="EP260" s="38"/>
      <c r="EQ260" s="38"/>
      <c r="ER260" s="38"/>
      <c r="ES260" s="38"/>
      <c r="ET260" s="38"/>
      <c r="EU260" s="38"/>
      <c r="EV260" s="38"/>
      <c r="EW260" s="38"/>
      <c r="EX260" s="38"/>
      <c r="EY260" s="38"/>
      <c r="EZ260" s="38"/>
      <c r="FA260" s="38"/>
      <c r="FB260" s="38"/>
      <c r="FC260" s="38"/>
      <c r="FD260" s="38"/>
      <c r="FE260" s="38"/>
      <c r="FF260" s="38"/>
      <c r="FG260" s="38"/>
      <c r="FH260" s="38"/>
      <c r="FI260" s="38"/>
      <c r="FJ260" s="38"/>
      <c r="FK260" s="38"/>
      <c r="FL260" s="38"/>
      <c r="FM260" s="38"/>
      <c r="FN260" s="38"/>
      <c r="FO260" s="38"/>
      <c r="FP260" s="38"/>
      <c r="FQ260" s="38"/>
      <c r="FR260" s="38"/>
      <c r="FS260" s="38"/>
      <c r="FT260" s="38"/>
      <c r="FU260" s="38"/>
      <c r="FV260" s="38"/>
      <c r="FW260" s="38"/>
      <c r="FX260" s="38"/>
      <c r="FY260" s="38"/>
      <c r="FZ260" s="38"/>
      <c r="GA260" s="38"/>
      <c r="GB260" s="38"/>
      <c r="GC260" s="38"/>
      <c r="GD260" s="38"/>
      <c r="GE260" s="38"/>
      <c r="GF260" s="38"/>
      <c r="GG260" s="38"/>
      <c r="GH260" s="38"/>
      <c r="GI260" s="38"/>
      <c r="GJ260" s="38"/>
      <c r="GK260" s="38"/>
      <c r="GL260" s="38"/>
      <c r="GM260" s="38"/>
      <c r="GN260" s="38"/>
      <c r="GO260" s="38"/>
      <c r="GP260" s="38"/>
      <c r="GQ260" s="38"/>
      <c r="GR260" s="38"/>
      <c r="GS260" s="38"/>
      <c r="GT260" s="38"/>
      <c r="GU260" s="38"/>
      <c r="GV260" s="38"/>
      <c r="GW260" s="38"/>
      <c r="GX260" s="38"/>
      <c r="GY260" s="38"/>
      <c r="GZ260" s="38"/>
      <c r="HA260" s="38"/>
      <c r="HB260" s="38"/>
      <c r="HC260" s="38"/>
      <c r="HD260" s="38"/>
      <c r="HE260" s="38"/>
      <c r="HF260" s="38"/>
      <c r="HG260" s="38"/>
      <c r="HH260" s="38"/>
      <c r="HI260" s="38"/>
      <c r="HJ260" s="38"/>
      <c r="HK260" s="38"/>
      <c r="HL260" s="38"/>
      <c r="HM260" s="38"/>
      <c r="HN260" s="38"/>
      <c r="HO260" s="38"/>
      <c r="HP260" s="38"/>
      <c r="HQ260" s="38"/>
      <c r="HR260" s="38"/>
      <c r="HS260" s="38"/>
      <c r="HT260" s="38"/>
      <c r="HU260" s="38"/>
      <c r="HV260" s="38"/>
      <c r="HW260" s="38"/>
      <c r="HX260" s="38"/>
      <c r="HY260" s="38"/>
      <c r="HZ260" s="38"/>
      <c r="IA260" s="38"/>
      <c r="IB260" s="38"/>
      <c r="IC260" s="38"/>
      <c r="ID260" s="38"/>
      <c r="IE260" s="38"/>
      <c r="IF260" s="38"/>
      <c r="IG260" s="38"/>
    </row>
    <row r="261" spans="1:241" s="39" customFormat="1" ht="13.5" customHeight="1" x14ac:dyDescent="0.2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  <c r="DB261" s="38"/>
      <c r="DC261" s="38"/>
      <c r="DD261" s="38"/>
      <c r="DE261" s="38"/>
      <c r="DF261" s="38"/>
      <c r="DG261" s="38"/>
      <c r="DH261" s="38"/>
      <c r="DI261" s="38"/>
      <c r="DJ261" s="38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38"/>
      <c r="EC261" s="38"/>
      <c r="ED261" s="38"/>
      <c r="EE261" s="38"/>
      <c r="EF261" s="38"/>
      <c r="EG261" s="38"/>
      <c r="EH261" s="38"/>
      <c r="EI261" s="38"/>
      <c r="EJ261" s="38"/>
      <c r="EK261" s="38"/>
      <c r="EL261" s="38"/>
      <c r="EM261" s="38"/>
      <c r="EN261" s="38"/>
      <c r="EO261" s="38"/>
      <c r="EP261" s="38"/>
      <c r="EQ261" s="38"/>
      <c r="ER261" s="38"/>
      <c r="ES261" s="38"/>
      <c r="ET261" s="38"/>
      <c r="EU261" s="38"/>
      <c r="EV261" s="38"/>
      <c r="EW261" s="38"/>
      <c r="EX261" s="38"/>
      <c r="EY261" s="38"/>
      <c r="EZ261" s="38"/>
      <c r="FA261" s="38"/>
      <c r="FB261" s="38"/>
      <c r="FC261" s="38"/>
      <c r="FD261" s="38"/>
      <c r="FE261" s="38"/>
      <c r="FF261" s="38"/>
      <c r="FG261" s="38"/>
      <c r="FH261" s="38"/>
      <c r="FI261" s="38"/>
      <c r="FJ261" s="38"/>
      <c r="FK261" s="38"/>
      <c r="FL261" s="38"/>
      <c r="FM261" s="38"/>
      <c r="FN261" s="38"/>
      <c r="FO261" s="38"/>
      <c r="FP261" s="38"/>
      <c r="FQ261" s="38"/>
      <c r="FR261" s="38"/>
      <c r="FS261" s="38"/>
      <c r="FT261" s="38"/>
      <c r="FU261" s="38"/>
      <c r="FV261" s="38"/>
      <c r="FW261" s="38"/>
      <c r="FX261" s="38"/>
      <c r="FY261" s="38"/>
      <c r="FZ261" s="38"/>
      <c r="GA261" s="38"/>
      <c r="GB261" s="38"/>
      <c r="GC261" s="38"/>
      <c r="GD261" s="38"/>
      <c r="GE261" s="38"/>
      <c r="GF261" s="38"/>
      <c r="GG261" s="38"/>
      <c r="GH261" s="38"/>
      <c r="GI261" s="38"/>
      <c r="GJ261" s="38"/>
      <c r="GK261" s="38"/>
      <c r="GL261" s="38"/>
      <c r="GM261" s="38"/>
      <c r="GN261" s="38"/>
      <c r="GO261" s="38"/>
      <c r="GP261" s="38"/>
      <c r="GQ261" s="38"/>
      <c r="GR261" s="38"/>
      <c r="GS261" s="38"/>
      <c r="GT261" s="38"/>
      <c r="GU261" s="38"/>
      <c r="GV261" s="38"/>
      <c r="GW261" s="38"/>
      <c r="GX261" s="38"/>
      <c r="GY261" s="38"/>
      <c r="GZ261" s="38"/>
      <c r="HA261" s="38"/>
      <c r="HB261" s="38"/>
      <c r="HC261" s="38"/>
      <c r="HD261" s="38"/>
      <c r="HE261" s="38"/>
      <c r="HF261" s="38"/>
      <c r="HG261" s="38"/>
      <c r="HH261" s="38"/>
      <c r="HI261" s="38"/>
      <c r="HJ261" s="38"/>
      <c r="HK261" s="38"/>
      <c r="HL261" s="38"/>
      <c r="HM261" s="38"/>
      <c r="HN261" s="38"/>
      <c r="HO261" s="38"/>
      <c r="HP261" s="38"/>
      <c r="HQ261" s="38"/>
      <c r="HR261" s="38"/>
      <c r="HS261" s="38"/>
      <c r="HT261" s="38"/>
      <c r="HU261" s="38"/>
      <c r="HV261" s="38"/>
      <c r="HW261" s="38"/>
      <c r="HX261" s="38"/>
      <c r="HY261" s="38"/>
      <c r="HZ261" s="38"/>
      <c r="IA261" s="38"/>
      <c r="IB261" s="38"/>
      <c r="IC261" s="38"/>
      <c r="ID261" s="38"/>
      <c r="IE261" s="38"/>
      <c r="IF261" s="38"/>
      <c r="IG261" s="38"/>
    </row>
    <row r="262" spans="1:241" s="39" customFormat="1" ht="13.5" customHeight="1" x14ac:dyDescent="0.2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  <c r="EA262" s="38"/>
      <c r="EB262" s="38"/>
      <c r="EC262" s="38"/>
      <c r="ED262" s="38"/>
      <c r="EE262" s="38"/>
      <c r="EF262" s="38"/>
      <c r="EG262" s="38"/>
      <c r="EH262" s="38"/>
      <c r="EI262" s="38"/>
      <c r="EJ262" s="38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  <c r="EW262" s="38"/>
      <c r="EX262" s="38"/>
      <c r="EY262" s="38"/>
      <c r="EZ262" s="38"/>
      <c r="FA262" s="38"/>
      <c r="FB262" s="38"/>
      <c r="FC262" s="38"/>
      <c r="FD262" s="38"/>
      <c r="FE262" s="38"/>
      <c r="FF262" s="38"/>
      <c r="FG262" s="38"/>
      <c r="FH262" s="38"/>
      <c r="FI262" s="38"/>
      <c r="FJ262" s="38"/>
      <c r="FK262" s="38"/>
      <c r="FL262" s="38"/>
      <c r="FM262" s="38"/>
      <c r="FN262" s="38"/>
      <c r="FO262" s="38"/>
      <c r="FP262" s="38"/>
      <c r="FQ262" s="38"/>
      <c r="FR262" s="38"/>
      <c r="FS262" s="38"/>
      <c r="FT262" s="38"/>
      <c r="FU262" s="38"/>
      <c r="FV262" s="38"/>
      <c r="FW262" s="38"/>
      <c r="FX262" s="38"/>
      <c r="FY262" s="38"/>
      <c r="FZ262" s="38"/>
      <c r="GA262" s="38"/>
      <c r="GB262" s="38"/>
      <c r="GC262" s="38"/>
      <c r="GD262" s="38"/>
      <c r="GE262" s="38"/>
      <c r="GF262" s="38"/>
      <c r="GG262" s="38"/>
      <c r="GH262" s="38"/>
      <c r="GI262" s="38"/>
      <c r="GJ262" s="38"/>
      <c r="GK262" s="38"/>
      <c r="GL262" s="38"/>
      <c r="GM262" s="38"/>
      <c r="GN262" s="38"/>
      <c r="GO262" s="38"/>
      <c r="GP262" s="38"/>
      <c r="GQ262" s="38"/>
      <c r="GR262" s="38"/>
      <c r="GS262" s="38"/>
      <c r="GT262" s="38"/>
      <c r="GU262" s="38"/>
      <c r="GV262" s="38"/>
      <c r="GW262" s="38"/>
      <c r="GX262" s="38"/>
      <c r="GY262" s="38"/>
      <c r="GZ262" s="38"/>
      <c r="HA262" s="38"/>
      <c r="HB262" s="38"/>
      <c r="HC262" s="38"/>
      <c r="HD262" s="38"/>
      <c r="HE262" s="38"/>
      <c r="HF262" s="38"/>
      <c r="HG262" s="38"/>
      <c r="HH262" s="38"/>
      <c r="HI262" s="38"/>
      <c r="HJ262" s="38"/>
      <c r="HK262" s="38"/>
      <c r="HL262" s="38"/>
      <c r="HM262" s="38"/>
      <c r="HN262" s="38"/>
      <c r="HO262" s="38"/>
      <c r="HP262" s="38"/>
      <c r="HQ262" s="38"/>
      <c r="HR262" s="38"/>
      <c r="HS262" s="38"/>
      <c r="HT262" s="38"/>
      <c r="HU262" s="38"/>
      <c r="HV262" s="38"/>
      <c r="HW262" s="38"/>
      <c r="HX262" s="38"/>
      <c r="HY262" s="38"/>
      <c r="HZ262" s="38"/>
      <c r="IA262" s="38"/>
      <c r="IB262" s="38"/>
      <c r="IC262" s="38"/>
      <c r="ID262" s="38"/>
      <c r="IE262" s="38"/>
      <c r="IF262" s="38"/>
      <c r="IG262" s="38"/>
    </row>
    <row r="263" spans="1:241" s="39" customFormat="1" x14ac:dyDescent="0.2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  <c r="DH263" s="38"/>
      <c r="DI263" s="38"/>
      <c r="DJ263" s="38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3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  <c r="EW263" s="38"/>
      <c r="EX263" s="38"/>
      <c r="EY263" s="38"/>
      <c r="EZ263" s="38"/>
      <c r="FA263" s="38"/>
      <c r="FB263" s="38"/>
      <c r="FC263" s="38"/>
      <c r="FD263" s="38"/>
      <c r="FE263" s="38"/>
      <c r="FF263" s="38"/>
      <c r="FG263" s="38"/>
      <c r="FH263" s="38"/>
      <c r="FI263" s="38"/>
      <c r="FJ263" s="38"/>
      <c r="FK263" s="38"/>
      <c r="FL263" s="38"/>
      <c r="FM263" s="38"/>
      <c r="FN263" s="38"/>
      <c r="FO263" s="38"/>
      <c r="FP263" s="38"/>
      <c r="FQ263" s="38"/>
      <c r="FR263" s="38"/>
      <c r="FS263" s="38"/>
      <c r="FT263" s="38"/>
      <c r="FU263" s="38"/>
      <c r="FV263" s="38"/>
      <c r="FW263" s="38"/>
      <c r="FX263" s="38"/>
      <c r="FY263" s="38"/>
      <c r="FZ263" s="38"/>
      <c r="GA263" s="38"/>
      <c r="GB263" s="38"/>
      <c r="GC263" s="38"/>
      <c r="GD263" s="38"/>
      <c r="GE263" s="38"/>
      <c r="GF263" s="38"/>
      <c r="GG263" s="38"/>
      <c r="GH263" s="38"/>
      <c r="GI263" s="38"/>
      <c r="GJ263" s="38"/>
      <c r="GK263" s="38"/>
      <c r="GL263" s="38"/>
      <c r="GM263" s="38"/>
      <c r="GN263" s="38"/>
      <c r="GO263" s="38"/>
      <c r="GP263" s="38"/>
      <c r="GQ263" s="38"/>
      <c r="GR263" s="38"/>
      <c r="GS263" s="38"/>
      <c r="GT263" s="38"/>
      <c r="GU263" s="38"/>
      <c r="GV263" s="38"/>
      <c r="GW263" s="38"/>
      <c r="GX263" s="38"/>
      <c r="GY263" s="38"/>
      <c r="GZ263" s="38"/>
      <c r="HA263" s="38"/>
      <c r="HB263" s="38"/>
      <c r="HC263" s="38"/>
      <c r="HD263" s="38"/>
      <c r="HE263" s="38"/>
      <c r="HF263" s="38"/>
      <c r="HG263" s="38"/>
      <c r="HH263" s="38"/>
      <c r="HI263" s="38"/>
      <c r="HJ263" s="38"/>
      <c r="HK263" s="38"/>
      <c r="HL263" s="38"/>
      <c r="HM263" s="38"/>
      <c r="HN263" s="38"/>
      <c r="HO263" s="38"/>
      <c r="HP263" s="38"/>
      <c r="HQ263" s="38"/>
      <c r="HR263" s="38"/>
      <c r="HS263" s="38"/>
      <c r="HT263" s="38"/>
      <c r="HU263" s="38"/>
      <c r="HV263" s="38"/>
      <c r="HW263" s="38"/>
      <c r="HX263" s="38"/>
      <c r="HY263" s="38"/>
      <c r="HZ263" s="38"/>
      <c r="IA263" s="38"/>
      <c r="IB263" s="38"/>
      <c r="IC263" s="38"/>
      <c r="ID263" s="38"/>
      <c r="IE263" s="38"/>
      <c r="IF263" s="38"/>
      <c r="IG263" s="38"/>
    </row>
    <row r="264" spans="1:241" s="39" customFormat="1" x14ac:dyDescent="0.2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  <c r="DH264" s="38"/>
      <c r="DI264" s="38"/>
      <c r="DJ264" s="38"/>
      <c r="DK264" s="38"/>
      <c r="DL264" s="38"/>
      <c r="DM264" s="38"/>
      <c r="DN264" s="38"/>
      <c r="DO264" s="38"/>
      <c r="DP264" s="38"/>
      <c r="DQ264" s="38"/>
      <c r="DR264" s="38"/>
      <c r="DS264" s="38"/>
      <c r="DT264" s="38"/>
      <c r="DU264" s="38"/>
      <c r="DV264" s="38"/>
      <c r="DW264" s="38"/>
      <c r="DX264" s="38"/>
      <c r="DY264" s="38"/>
      <c r="DZ264" s="38"/>
      <c r="EA264" s="38"/>
      <c r="EB264" s="38"/>
      <c r="EC264" s="38"/>
      <c r="ED264" s="38"/>
      <c r="EE264" s="38"/>
      <c r="EF264" s="38"/>
      <c r="EG264" s="38"/>
      <c r="EH264" s="38"/>
      <c r="EI264" s="38"/>
      <c r="EJ264" s="38"/>
      <c r="EK264" s="38"/>
      <c r="EL264" s="38"/>
      <c r="EM264" s="38"/>
      <c r="EN264" s="38"/>
      <c r="EO264" s="38"/>
      <c r="EP264" s="38"/>
      <c r="EQ264" s="38"/>
      <c r="ER264" s="38"/>
      <c r="ES264" s="38"/>
      <c r="ET264" s="38"/>
      <c r="EU264" s="38"/>
      <c r="EV264" s="38"/>
      <c r="EW264" s="38"/>
      <c r="EX264" s="38"/>
      <c r="EY264" s="38"/>
      <c r="EZ264" s="38"/>
      <c r="FA264" s="38"/>
      <c r="FB264" s="38"/>
      <c r="FC264" s="38"/>
      <c r="FD264" s="38"/>
      <c r="FE264" s="38"/>
      <c r="FF264" s="38"/>
      <c r="FG264" s="38"/>
      <c r="FH264" s="38"/>
      <c r="FI264" s="38"/>
      <c r="FJ264" s="38"/>
      <c r="FK264" s="38"/>
      <c r="FL264" s="38"/>
      <c r="FM264" s="38"/>
      <c r="FN264" s="38"/>
      <c r="FO264" s="38"/>
      <c r="FP264" s="38"/>
      <c r="FQ264" s="38"/>
      <c r="FR264" s="38"/>
      <c r="FS264" s="38"/>
      <c r="FT264" s="38"/>
      <c r="FU264" s="38"/>
      <c r="FV264" s="38"/>
      <c r="FW264" s="38"/>
      <c r="FX264" s="38"/>
      <c r="FY264" s="38"/>
      <c r="FZ264" s="38"/>
      <c r="GA264" s="38"/>
      <c r="GB264" s="38"/>
      <c r="GC264" s="38"/>
      <c r="GD264" s="38"/>
      <c r="GE264" s="38"/>
      <c r="GF264" s="38"/>
      <c r="GG264" s="38"/>
      <c r="GH264" s="38"/>
      <c r="GI264" s="38"/>
      <c r="GJ264" s="38"/>
      <c r="GK264" s="38"/>
      <c r="GL264" s="38"/>
      <c r="GM264" s="38"/>
      <c r="GN264" s="38"/>
      <c r="GO264" s="38"/>
      <c r="GP264" s="38"/>
      <c r="GQ264" s="38"/>
      <c r="GR264" s="38"/>
      <c r="GS264" s="38"/>
      <c r="GT264" s="38"/>
      <c r="GU264" s="38"/>
      <c r="GV264" s="38"/>
      <c r="GW264" s="38"/>
      <c r="GX264" s="38"/>
      <c r="GY264" s="38"/>
      <c r="GZ264" s="38"/>
      <c r="HA264" s="38"/>
      <c r="HB264" s="38"/>
      <c r="HC264" s="38"/>
      <c r="HD264" s="38"/>
      <c r="HE264" s="38"/>
      <c r="HF264" s="38"/>
      <c r="HG264" s="38"/>
      <c r="HH264" s="38"/>
      <c r="HI264" s="38"/>
      <c r="HJ264" s="38"/>
      <c r="HK264" s="38"/>
      <c r="HL264" s="38"/>
      <c r="HM264" s="38"/>
      <c r="HN264" s="38"/>
      <c r="HO264" s="38"/>
      <c r="HP264" s="38"/>
      <c r="HQ264" s="38"/>
      <c r="HR264" s="38"/>
      <c r="HS264" s="38"/>
      <c r="HT264" s="38"/>
      <c r="HU264" s="38"/>
      <c r="HV264" s="38"/>
      <c r="HW264" s="38"/>
      <c r="HX264" s="38"/>
      <c r="HY264" s="38"/>
      <c r="HZ264" s="38"/>
      <c r="IA264" s="38"/>
      <c r="IB264" s="38"/>
      <c r="IC264" s="38"/>
      <c r="ID264" s="38"/>
      <c r="IE264" s="38"/>
      <c r="IF264" s="38"/>
      <c r="IG264" s="38"/>
    </row>
    <row r="265" spans="1:241" s="39" customFormat="1" x14ac:dyDescent="0.2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  <c r="DB265" s="38"/>
      <c r="DC265" s="38"/>
      <c r="DD265" s="38"/>
      <c r="DE265" s="38"/>
      <c r="DF265" s="38"/>
      <c r="DG265" s="38"/>
      <c r="DH265" s="38"/>
      <c r="DI265" s="38"/>
      <c r="DJ265" s="38"/>
      <c r="DK265" s="38"/>
      <c r="DL265" s="38"/>
      <c r="DM265" s="38"/>
      <c r="DN265" s="38"/>
      <c r="DO265" s="38"/>
      <c r="DP265" s="38"/>
      <c r="DQ265" s="38"/>
      <c r="DR265" s="38"/>
      <c r="DS265" s="38"/>
      <c r="DT265" s="38"/>
      <c r="DU265" s="38"/>
      <c r="DV265" s="38"/>
      <c r="DW265" s="38"/>
      <c r="DX265" s="38"/>
      <c r="DY265" s="38"/>
      <c r="DZ265" s="38"/>
      <c r="EA265" s="38"/>
      <c r="EB265" s="38"/>
      <c r="EC265" s="38"/>
      <c r="ED265" s="38"/>
      <c r="EE265" s="38"/>
      <c r="EF265" s="38"/>
      <c r="EG265" s="38"/>
      <c r="EH265" s="38"/>
      <c r="EI265" s="38"/>
      <c r="EJ265" s="38"/>
      <c r="EK265" s="38"/>
      <c r="EL265" s="38"/>
      <c r="EM265" s="38"/>
      <c r="EN265" s="38"/>
      <c r="EO265" s="38"/>
      <c r="EP265" s="38"/>
      <c r="EQ265" s="38"/>
      <c r="ER265" s="38"/>
      <c r="ES265" s="38"/>
      <c r="ET265" s="38"/>
      <c r="EU265" s="38"/>
      <c r="EV265" s="38"/>
      <c r="EW265" s="38"/>
      <c r="EX265" s="38"/>
      <c r="EY265" s="38"/>
      <c r="EZ265" s="38"/>
      <c r="FA265" s="38"/>
      <c r="FB265" s="38"/>
      <c r="FC265" s="38"/>
      <c r="FD265" s="38"/>
      <c r="FE265" s="38"/>
      <c r="FF265" s="38"/>
      <c r="FG265" s="38"/>
      <c r="FH265" s="38"/>
      <c r="FI265" s="38"/>
      <c r="FJ265" s="38"/>
      <c r="FK265" s="38"/>
      <c r="FL265" s="38"/>
      <c r="FM265" s="38"/>
      <c r="FN265" s="38"/>
      <c r="FO265" s="38"/>
      <c r="FP265" s="38"/>
      <c r="FQ265" s="38"/>
      <c r="FR265" s="38"/>
      <c r="FS265" s="38"/>
      <c r="FT265" s="38"/>
      <c r="FU265" s="38"/>
      <c r="FV265" s="38"/>
      <c r="FW265" s="38"/>
      <c r="FX265" s="38"/>
      <c r="FY265" s="38"/>
      <c r="FZ265" s="38"/>
      <c r="GA265" s="38"/>
      <c r="GB265" s="38"/>
      <c r="GC265" s="38"/>
      <c r="GD265" s="38"/>
      <c r="GE265" s="38"/>
      <c r="GF265" s="38"/>
      <c r="GG265" s="38"/>
      <c r="GH265" s="38"/>
      <c r="GI265" s="38"/>
      <c r="GJ265" s="38"/>
      <c r="GK265" s="38"/>
      <c r="GL265" s="38"/>
      <c r="GM265" s="38"/>
      <c r="GN265" s="38"/>
      <c r="GO265" s="38"/>
      <c r="GP265" s="38"/>
      <c r="GQ265" s="38"/>
      <c r="GR265" s="38"/>
      <c r="GS265" s="38"/>
      <c r="GT265" s="38"/>
      <c r="GU265" s="38"/>
      <c r="GV265" s="38"/>
      <c r="GW265" s="38"/>
      <c r="GX265" s="38"/>
      <c r="GY265" s="38"/>
      <c r="GZ265" s="38"/>
      <c r="HA265" s="38"/>
      <c r="HB265" s="38"/>
      <c r="HC265" s="38"/>
      <c r="HD265" s="38"/>
      <c r="HE265" s="38"/>
      <c r="HF265" s="38"/>
      <c r="HG265" s="38"/>
      <c r="HH265" s="38"/>
      <c r="HI265" s="38"/>
      <c r="HJ265" s="38"/>
      <c r="HK265" s="38"/>
      <c r="HL265" s="38"/>
      <c r="HM265" s="38"/>
      <c r="HN265" s="38"/>
      <c r="HO265" s="38"/>
      <c r="HP265" s="38"/>
      <c r="HQ265" s="38"/>
      <c r="HR265" s="38"/>
      <c r="HS265" s="38"/>
      <c r="HT265" s="38"/>
      <c r="HU265" s="38"/>
      <c r="HV265" s="38"/>
      <c r="HW265" s="38"/>
      <c r="HX265" s="38"/>
      <c r="HY265" s="38"/>
      <c r="HZ265" s="38"/>
      <c r="IA265" s="38"/>
      <c r="IB265" s="38"/>
      <c r="IC265" s="38"/>
      <c r="ID265" s="38"/>
      <c r="IE265" s="38"/>
      <c r="IF265" s="38"/>
      <c r="IG265" s="38"/>
    </row>
    <row r="266" spans="1:241" s="39" customFormat="1" x14ac:dyDescent="0.2">
      <c r="A266" s="61"/>
      <c r="B266" s="61"/>
      <c r="C266" s="61"/>
      <c r="D266" s="36"/>
      <c r="E266" s="61"/>
      <c r="F266" s="46"/>
      <c r="G266" s="61"/>
      <c r="H266" s="61"/>
      <c r="I266" s="61"/>
      <c r="J266" s="61"/>
      <c r="K266" s="61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38"/>
      <c r="DY266" s="38"/>
      <c r="DZ266" s="38"/>
      <c r="EA266" s="38"/>
      <c r="EB266" s="38"/>
      <c r="EC266" s="3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  <c r="EW266" s="38"/>
      <c r="EX266" s="38"/>
      <c r="EY266" s="38"/>
      <c r="EZ266" s="38"/>
      <c r="FA266" s="38"/>
      <c r="FB266" s="38"/>
      <c r="FC266" s="38"/>
      <c r="FD266" s="38"/>
      <c r="FE266" s="38"/>
      <c r="FF266" s="38"/>
      <c r="FG266" s="38"/>
      <c r="FH266" s="38"/>
      <c r="FI266" s="38"/>
      <c r="FJ266" s="38"/>
      <c r="FK266" s="38"/>
      <c r="FL266" s="38"/>
      <c r="FM266" s="38"/>
      <c r="FN266" s="38"/>
      <c r="FO266" s="38"/>
      <c r="FP266" s="38"/>
      <c r="FQ266" s="38"/>
      <c r="FR266" s="38"/>
      <c r="FS266" s="38"/>
      <c r="FT266" s="38"/>
      <c r="FU266" s="38"/>
      <c r="FV266" s="38"/>
      <c r="FW266" s="38"/>
      <c r="FX266" s="38"/>
      <c r="FY266" s="38"/>
      <c r="FZ266" s="38"/>
      <c r="GA266" s="38"/>
      <c r="GB266" s="38"/>
      <c r="GC266" s="38"/>
      <c r="GD266" s="38"/>
      <c r="GE266" s="38"/>
      <c r="GF266" s="38"/>
      <c r="GG266" s="38"/>
      <c r="GH266" s="38"/>
      <c r="GI266" s="38"/>
      <c r="GJ266" s="38"/>
      <c r="GK266" s="38"/>
      <c r="GL266" s="38"/>
      <c r="GM266" s="38"/>
      <c r="GN266" s="38"/>
      <c r="GO266" s="38"/>
      <c r="GP266" s="38"/>
      <c r="GQ266" s="38"/>
      <c r="GR266" s="38"/>
      <c r="GS266" s="38"/>
      <c r="GT266" s="38"/>
      <c r="GU266" s="38"/>
      <c r="GV266" s="38"/>
      <c r="GW266" s="38"/>
      <c r="GX266" s="38"/>
      <c r="GY266" s="38"/>
      <c r="GZ266" s="38"/>
      <c r="HA266" s="38"/>
      <c r="HB266" s="38"/>
      <c r="HC266" s="38"/>
      <c r="HD266" s="38"/>
      <c r="HE266" s="38"/>
      <c r="HF266" s="38"/>
      <c r="HG266" s="38"/>
      <c r="HH266" s="38"/>
      <c r="HI266" s="38"/>
      <c r="HJ266" s="38"/>
      <c r="HK266" s="38"/>
      <c r="HL266" s="38"/>
      <c r="HM266" s="38"/>
      <c r="HN266" s="38"/>
      <c r="HO266" s="38"/>
      <c r="HP266" s="38"/>
      <c r="HQ266" s="38"/>
      <c r="HR266" s="38"/>
      <c r="HS266" s="38"/>
      <c r="HT266" s="38"/>
      <c r="HU266" s="38"/>
      <c r="HV266" s="38"/>
      <c r="HW266" s="38"/>
      <c r="HX266" s="38"/>
      <c r="HY266" s="38"/>
      <c r="HZ266" s="38"/>
      <c r="IA266" s="38"/>
      <c r="IB266" s="38"/>
      <c r="IC266" s="38"/>
      <c r="ID266" s="38"/>
      <c r="IE266" s="38"/>
      <c r="IF266" s="38"/>
      <c r="IG266" s="38"/>
    </row>
    <row r="267" spans="1:241" s="39" customFormat="1" ht="13.5" customHeight="1" x14ac:dyDescent="0.2">
      <c r="A267" s="38"/>
      <c r="B267" s="62"/>
      <c r="D267" s="36"/>
      <c r="E267" s="38"/>
      <c r="F267" s="36"/>
      <c r="H267" s="38"/>
      <c r="I267" s="63"/>
      <c r="J267" s="38"/>
      <c r="K267" s="63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  <c r="DB267" s="38"/>
      <c r="DC267" s="38"/>
      <c r="DD267" s="38"/>
      <c r="DE267" s="38"/>
      <c r="DF267" s="38"/>
      <c r="DG267" s="38"/>
      <c r="DH267" s="38"/>
      <c r="DI267" s="38"/>
      <c r="DJ267" s="38"/>
      <c r="DK267" s="38"/>
      <c r="DL267" s="38"/>
      <c r="DM267" s="38"/>
      <c r="DN267" s="38"/>
      <c r="DO267" s="38"/>
      <c r="DP267" s="38"/>
      <c r="DQ267" s="38"/>
      <c r="DR267" s="38"/>
      <c r="DS267" s="38"/>
      <c r="DT267" s="38"/>
      <c r="DU267" s="38"/>
      <c r="DV267" s="38"/>
      <c r="DW267" s="38"/>
      <c r="DX267" s="38"/>
      <c r="DY267" s="38"/>
      <c r="DZ267" s="38"/>
      <c r="EA267" s="38"/>
      <c r="EB267" s="38"/>
      <c r="EC267" s="38"/>
      <c r="ED267" s="38"/>
      <c r="EE267" s="38"/>
      <c r="EF267" s="38"/>
      <c r="EG267" s="38"/>
      <c r="EH267" s="38"/>
      <c r="EI267" s="38"/>
      <c r="EJ267" s="38"/>
      <c r="EK267" s="38"/>
      <c r="EL267" s="38"/>
      <c r="EM267" s="38"/>
      <c r="EN267" s="38"/>
      <c r="EO267" s="38"/>
      <c r="EP267" s="38"/>
      <c r="EQ267" s="38"/>
      <c r="ER267" s="38"/>
      <c r="ES267" s="38"/>
      <c r="ET267" s="38"/>
      <c r="EU267" s="38"/>
      <c r="EV267" s="38"/>
      <c r="EW267" s="38"/>
      <c r="EX267" s="38"/>
      <c r="EY267" s="38"/>
      <c r="EZ267" s="38"/>
      <c r="FA267" s="38"/>
      <c r="FB267" s="38"/>
      <c r="FC267" s="38"/>
      <c r="FD267" s="38"/>
      <c r="FE267" s="38"/>
      <c r="FF267" s="38"/>
      <c r="FG267" s="38"/>
      <c r="FH267" s="38"/>
      <c r="FI267" s="38"/>
      <c r="FJ267" s="38"/>
      <c r="FK267" s="38"/>
      <c r="FL267" s="38"/>
      <c r="FM267" s="38"/>
      <c r="FN267" s="38"/>
      <c r="FO267" s="38"/>
      <c r="FP267" s="38"/>
      <c r="FQ267" s="38"/>
      <c r="FR267" s="38"/>
      <c r="FS267" s="38"/>
      <c r="FT267" s="38"/>
      <c r="FU267" s="38"/>
      <c r="FV267" s="38"/>
      <c r="FW267" s="38"/>
      <c r="FX267" s="38"/>
      <c r="FY267" s="38"/>
      <c r="FZ267" s="38"/>
      <c r="GA267" s="38"/>
      <c r="GB267" s="38"/>
      <c r="GC267" s="38"/>
      <c r="GD267" s="38"/>
      <c r="GE267" s="38"/>
      <c r="GF267" s="38"/>
      <c r="GG267" s="38"/>
      <c r="GH267" s="38"/>
      <c r="GI267" s="38"/>
      <c r="GJ267" s="38"/>
      <c r="GK267" s="38"/>
      <c r="GL267" s="38"/>
      <c r="GM267" s="38"/>
      <c r="GN267" s="38"/>
      <c r="GO267" s="38"/>
      <c r="GP267" s="38"/>
      <c r="GQ267" s="38"/>
      <c r="GR267" s="38"/>
      <c r="GS267" s="38"/>
      <c r="GT267" s="38"/>
      <c r="GU267" s="38"/>
      <c r="GV267" s="38"/>
      <c r="GW267" s="38"/>
      <c r="GX267" s="38"/>
      <c r="GY267" s="38"/>
      <c r="GZ267" s="38"/>
      <c r="HA267" s="38"/>
      <c r="HB267" s="38"/>
      <c r="HC267" s="38"/>
      <c r="HD267" s="38"/>
      <c r="HE267" s="38"/>
      <c r="HF267" s="38"/>
      <c r="HG267" s="38"/>
      <c r="HH267" s="38"/>
      <c r="HI267" s="38"/>
      <c r="HJ267" s="38"/>
      <c r="HK267" s="38"/>
      <c r="HL267" s="38"/>
      <c r="HM267" s="38"/>
      <c r="HN267" s="38"/>
      <c r="HO267" s="38"/>
      <c r="HP267" s="38"/>
      <c r="HQ267" s="38"/>
      <c r="HR267" s="38"/>
      <c r="HS267" s="38"/>
      <c r="HT267" s="38"/>
      <c r="HU267" s="38"/>
      <c r="HV267" s="38"/>
      <c r="HW267" s="38"/>
      <c r="HX267" s="38"/>
      <c r="HY267" s="38"/>
      <c r="HZ267" s="38"/>
      <c r="IA267" s="38"/>
      <c r="IB267" s="38"/>
      <c r="IC267" s="38"/>
      <c r="ID267" s="38"/>
      <c r="IE267" s="38"/>
      <c r="IF267" s="38"/>
      <c r="IG267" s="38"/>
    </row>
    <row r="268" spans="1:241" s="39" customFormat="1" ht="13.5" customHeight="1" x14ac:dyDescent="0.2">
      <c r="A268" s="38"/>
      <c r="B268" s="38"/>
      <c r="C268" s="38"/>
      <c r="D268" s="36"/>
      <c r="E268" s="64"/>
      <c r="F268" s="36"/>
      <c r="G268" s="38"/>
      <c r="H268" s="38"/>
      <c r="I268" s="63"/>
      <c r="J268" s="38"/>
      <c r="K268" s="63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  <c r="DH268" s="38"/>
      <c r="DI268" s="38"/>
      <c r="DJ268" s="38"/>
      <c r="DK268" s="38"/>
      <c r="DL268" s="38"/>
      <c r="DM268" s="38"/>
      <c r="DN268" s="38"/>
      <c r="DO268" s="38"/>
      <c r="DP268" s="38"/>
      <c r="DQ268" s="38"/>
      <c r="DR268" s="38"/>
      <c r="DS268" s="38"/>
      <c r="DT268" s="38"/>
      <c r="DU268" s="38"/>
      <c r="DV268" s="38"/>
      <c r="DW268" s="38"/>
      <c r="DX268" s="38"/>
      <c r="DY268" s="38"/>
      <c r="DZ268" s="38"/>
      <c r="EA268" s="38"/>
      <c r="EB268" s="38"/>
      <c r="EC268" s="3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  <c r="EW268" s="38"/>
      <c r="EX268" s="38"/>
      <c r="EY268" s="38"/>
      <c r="EZ268" s="38"/>
      <c r="FA268" s="38"/>
      <c r="FB268" s="38"/>
      <c r="FC268" s="38"/>
      <c r="FD268" s="38"/>
      <c r="FE268" s="38"/>
      <c r="FF268" s="38"/>
      <c r="FG268" s="38"/>
      <c r="FH268" s="38"/>
      <c r="FI268" s="38"/>
      <c r="FJ268" s="38"/>
      <c r="FK268" s="38"/>
      <c r="FL268" s="38"/>
      <c r="FM268" s="38"/>
      <c r="FN268" s="38"/>
      <c r="FO268" s="38"/>
      <c r="FP268" s="38"/>
      <c r="FQ268" s="38"/>
      <c r="FR268" s="38"/>
      <c r="FS268" s="38"/>
      <c r="FT268" s="38"/>
      <c r="FU268" s="38"/>
      <c r="FV268" s="38"/>
      <c r="FW268" s="38"/>
      <c r="FX268" s="38"/>
      <c r="FY268" s="38"/>
      <c r="FZ268" s="38"/>
      <c r="GA268" s="38"/>
      <c r="GB268" s="38"/>
      <c r="GC268" s="38"/>
      <c r="GD268" s="38"/>
      <c r="GE268" s="38"/>
      <c r="GF268" s="38"/>
      <c r="GG268" s="38"/>
      <c r="GH268" s="38"/>
      <c r="GI268" s="38"/>
      <c r="GJ268" s="38"/>
      <c r="GK268" s="38"/>
      <c r="GL268" s="38"/>
      <c r="GM268" s="38"/>
      <c r="GN268" s="38"/>
      <c r="GO268" s="38"/>
      <c r="GP268" s="38"/>
      <c r="GQ268" s="38"/>
      <c r="GR268" s="38"/>
      <c r="GS268" s="38"/>
      <c r="GT268" s="38"/>
      <c r="GU268" s="38"/>
      <c r="GV268" s="38"/>
      <c r="GW268" s="38"/>
      <c r="GX268" s="38"/>
      <c r="GY268" s="38"/>
      <c r="GZ268" s="38"/>
      <c r="HA268" s="38"/>
      <c r="HB268" s="38"/>
      <c r="HC268" s="38"/>
      <c r="HD268" s="38"/>
      <c r="HE268" s="38"/>
      <c r="HF268" s="38"/>
      <c r="HG268" s="38"/>
      <c r="HH268" s="38"/>
      <c r="HI268" s="38"/>
      <c r="HJ268" s="38"/>
      <c r="HK268" s="38"/>
      <c r="HL268" s="38"/>
      <c r="HM268" s="38"/>
      <c r="HN268" s="38"/>
      <c r="HO268" s="38"/>
      <c r="HP268" s="38"/>
      <c r="HQ268" s="38"/>
      <c r="HR268" s="38"/>
      <c r="HS268" s="38"/>
      <c r="HT268" s="38"/>
      <c r="HU268" s="38"/>
      <c r="HV268" s="38"/>
      <c r="HW268" s="38"/>
      <c r="HX268" s="38"/>
      <c r="HY268" s="38"/>
      <c r="HZ268" s="38"/>
      <c r="IA268" s="38"/>
      <c r="IB268" s="38"/>
      <c r="IC268" s="38"/>
      <c r="ID268" s="38"/>
      <c r="IE268" s="38"/>
      <c r="IF268" s="38"/>
      <c r="IG268" s="38"/>
    </row>
    <row r="269" spans="1:241" s="39" customFormat="1" ht="13.5" customHeight="1" x14ac:dyDescent="0.2">
      <c r="A269" s="38"/>
      <c r="B269" s="38"/>
      <c r="C269" s="38"/>
      <c r="D269" s="36"/>
      <c r="E269" s="64"/>
      <c r="F269" s="36"/>
      <c r="G269" s="38"/>
      <c r="H269" s="38"/>
      <c r="I269" s="63"/>
      <c r="J269" s="38"/>
      <c r="K269" s="63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  <c r="DB269" s="38"/>
      <c r="DC269" s="38"/>
      <c r="DD269" s="38"/>
      <c r="DE269" s="38"/>
      <c r="DF269" s="38"/>
      <c r="DG269" s="38"/>
      <c r="DH269" s="38"/>
      <c r="DI269" s="38"/>
      <c r="DJ269" s="38"/>
      <c r="DK269" s="38"/>
      <c r="DL269" s="38"/>
      <c r="DM269" s="38"/>
      <c r="DN269" s="38"/>
      <c r="DO269" s="38"/>
      <c r="DP269" s="38"/>
      <c r="DQ269" s="38"/>
      <c r="DR269" s="38"/>
      <c r="DS269" s="38"/>
      <c r="DT269" s="38"/>
      <c r="DU269" s="38"/>
      <c r="DV269" s="38"/>
      <c r="DW269" s="38"/>
      <c r="DX269" s="38"/>
      <c r="DY269" s="38"/>
      <c r="DZ269" s="38"/>
      <c r="EA269" s="38"/>
      <c r="EB269" s="38"/>
      <c r="EC269" s="38"/>
      <c r="ED269" s="38"/>
      <c r="EE269" s="38"/>
      <c r="EF269" s="38"/>
      <c r="EG269" s="38"/>
      <c r="EH269" s="38"/>
      <c r="EI269" s="38"/>
      <c r="EJ269" s="38"/>
      <c r="EK269" s="38"/>
      <c r="EL269" s="38"/>
      <c r="EM269" s="38"/>
      <c r="EN269" s="38"/>
      <c r="EO269" s="38"/>
      <c r="EP269" s="38"/>
      <c r="EQ269" s="38"/>
      <c r="ER269" s="38"/>
      <c r="ES269" s="38"/>
      <c r="ET269" s="38"/>
      <c r="EU269" s="38"/>
      <c r="EV269" s="38"/>
      <c r="EW269" s="38"/>
      <c r="EX269" s="38"/>
      <c r="EY269" s="38"/>
      <c r="EZ269" s="38"/>
      <c r="FA269" s="38"/>
      <c r="FB269" s="38"/>
      <c r="FC269" s="38"/>
      <c r="FD269" s="38"/>
      <c r="FE269" s="38"/>
      <c r="FF269" s="38"/>
      <c r="FG269" s="38"/>
      <c r="FH269" s="38"/>
      <c r="FI269" s="38"/>
      <c r="FJ269" s="38"/>
      <c r="FK269" s="38"/>
      <c r="FL269" s="38"/>
      <c r="FM269" s="38"/>
      <c r="FN269" s="38"/>
      <c r="FO269" s="38"/>
      <c r="FP269" s="38"/>
      <c r="FQ269" s="38"/>
      <c r="FR269" s="38"/>
      <c r="FS269" s="38"/>
      <c r="FT269" s="38"/>
      <c r="FU269" s="38"/>
      <c r="FV269" s="38"/>
      <c r="FW269" s="38"/>
      <c r="FX269" s="38"/>
      <c r="FY269" s="38"/>
      <c r="FZ269" s="38"/>
      <c r="GA269" s="38"/>
      <c r="GB269" s="38"/>
      <c r="GC269" s="38"/>
      <c r="GD269" s="38"/>
      <c r="GE269" s="38"/>
      <c r="GF269" s="38"/>
      <c r="GG269" s="38"/>
      <c r="GH269" s="38"/>
      <c r="GI269" s="38"/>
      <c r="GJ269" s="38"/>
      <c r="GK269" s="38"/>
      <c r="GL269" s="38"/>
      <c r="GM269" s="38"/>
      <c r="GN269" s="38"/>
      <c r="GO269" s="38"/>
      <c r="GP269" s="38"/>
      <c r="GQ269" s="38"/>
      <c r="GR269" s="38"/>
      <c r="GS269" s="38"/>
      <c r="GT269" s="38"/>
      <c r="GU269" s="38"/>
      <c r="GV269" s="38"/>
      <c r="GW269" s="38"/>
      <c r="GX269" s="38"/>
      <c r="GY269" s="38"/>
      <c r="GZ269" s="38"/>
      <c r="HA269" s="38"/>
      <c r="HB269" s="38"/>
      <c r="HC269" s="38"/>
      <c r="HD269" s="38"/>
      <c r="HE269" s="38"/>
      <c r="HF269" s="38"/>
      <c r="HG269" s="38"/>
      <c r="HH269" s="38"/>
      <c r="HI269" s="38"/>
      <c r="HJ269" s="38"/>
      <c r="HK269" s="38"/>
      <c r="HL269" s="38"/>
      <c r="HM269" s="38"/>
      <c r="HN269" s="38"/>
      <c r="HO269" s="38"/>
      <c r="HP269" s="38"/>
      <c r="HQ269" s="38"/>
      <c r="HR269" s="38"/>
      <c r="HS269" s="38"/>
      <c r="HT269" s="38"/>
      <c r="HU269" s="38"/>
      <c r="HV269" s="38"/>
      <c r="HW269" s="38"/>
      <c r="HX269" s="38"/>
      <c r="HY269" s="38"/>
      <c r="HZ269" s="38"/>
      <c r="IA269" s="38"/>
      <c r="IB269" s="38"/>
      <c r="IC269" s="38"/>
      <c r="ID269" s="38"/>
      <c r="IE269" s="38"/>
      <c r="IF269" s="38"/>
      <c r="IG269" s="38"/>
    </row>
    <row r="270" spans="1:241" s="39" customFormat="1" x14ac:dyDescent="0.2">
      <c r="A270" s="38"/>
      <c r="B270" s="38"/>
      <c r="C270" s="38"/>
      <c r="D270" s="36"/>
      <c r="E270" s="64"/>
      <c r="F270" s="36"/>
      <c r="G270" s="38"/>
      <c r="H270" s="38"/>
      <c r="I270" s="63"/>
      <c r="J270" s="38"/>
      <c r="K270" s="63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  <c r="DB270" s="38"/>
      <c r="DC270" s="38"/>
      <c r="DD270" s="38"/>
      <c r="DE270" s="38"/>
      <c r="DF270" s="38"/>
      <c r="DG270" s="38"/>
      <c r="DH270" s="38"/>
      <c r="DI270" s="38"/>
      <c r="DJ270" s="38"/>
      <c r="DK270" s="38"/>
      <c r="DL270" s="38"/>
      <c r="DM270" s="38"/>
      <c r="DN270" s="38"/>
      <c r="DO270" s="38"/>
      <c r="DP270" s="38"/>
      <c r="DQ270" s="38"/>
      <c r="DR270" s="38"/>
      <c r="DS270" s="38"/>
      <c r="DT270" s="38"/>
      <c r="DU270" s="38"/>
      <c r="DV270" s="38"/>
      <c r="DW270" s="38"/>
      <c r="DX270" s="38"/>
      <c r="DY270" s="38"/>
      <c r="DZ270" s="38"/>
      <c r="EA270" s="38"/>
      <c r="EB270" s="38"/>
      <c r="EC270" s="38"/>
      <c r="ED270" s="38"/>
      <c r="EE270" s="38"/>
      <c r="EF270" s="38"/>
      <c r="EG270" s="38"/>
      <c r="EH270" s="38"/>
      <c r="EI270" s="38"/>
      <c r="EJ270" s="38"/>
      <c r="EK270" s="38"/>
      <c r="EL270" s="38"/>
      <c r="EM270" s="38"/>
      <c r="EN270" s="38"/>
      <c r="EO270" s="38"/>
      <c r="EP270" s="38"/>
      <c r="EQ270" s="38"/>
      <c r="ER270" s="38"/>
      <c r="ES270" s="38"/>
      <c r="ET270" s="38"/>
      <c r="EU270" s="38"/>
      <c r="EV270" s="38"/>
      <c r="EW270" s="38"/>
      <c r="EX270" s="38"/>
      <c r="EY270" s="38"/>
      <c r="EZ270" s="38"/>
      <c r="FA270" s="38"/>
      <c r="FB270" s="38"/>
      <c r="FC270" s="38"/>
      <c r="FD270" s="38"/>
      <c r="FE270" s="38"/>
      <c r="FF270" s="38"/>
      <c r="FG270" s="38"/>
      <c r="FH270" s="38"/>
      <c r="FI270" s="38"/>
      <c r="FJ270" s="38"/>
      <c r="FK270" s="38"/>
      <c r="FL270" s="38"/>
      <c r="FM270" s="38"/>
      <c r="FN270" s="38"/>
      <c r="FO270" s="38"/>
      <c r="FP270" s="38"/>
      <c r="FQ270" s="38"/>
      <c r="FR270" s="38"/>
      <c r="FS270" s="38"/>
      <c r="FT270" s="38"/>
      <c r="FU270" s="38"/>
      <c r="FV270" s="38"/>
      <c r="FW270" s="38"/>
      <c r="FX270" s="38"/>
      <c r="FY270" s="38"/>
      <c r="FZ270" s="38"/>
      <c r="GA270" s="38"/>
      <c r="GB270" s="38"/>
      <c r="GC270" s="38"/>
      <c r="GD270" s="38"/>
      <c r="GE270" s="38"/>
      <c r="GF270" s="38"/>
      <c r="GG270" s="38"/>
      <c r="GH270" s="38"/>
      <c r="GI270" s="38"/>
      <c r="GJ270" s="38"/>
      <c r="GK270" s="38"/>
      <c r="GL270" s="38"/>
      <c r="GM270" s="38"/>
      <c r="GN270" s="38"/>
      <c r="GO270" s="38"/>
      <c r="GP270" s="38"/>
      <c r="GQ270" s="38"/>
      <c r="GR270" s="38"/>
      <c r="GS270" s="38"/>
      <c r="GT270" s="38"/>
      <c r="GU270" s="38"/>
      <c r="GV270" s="38"/>
      <c r="GW270" s="38"/>
      <c r="GX270" s="38"/>
      <c r="GY270" s="38"/>
      <c r="GZ270" s="38"/>
      <c r="HA270" s="38"/>
      <c r="HB270" s="38"/>
      <c r="HC270" s="38"/>
      <c r="HD270" s="38"/>
      <c r="HE270" s="38"/>
      <c r="HF270" s="38"/>
      <c r="HG270" s="38"/>
      <c r="HH270" s="38"/>
      <c r="HI270" s="38"/>
      <c r="HJ270" s="38"/>
      <c r="HK270" s="38"/>
      <c r="HL270" s="38"/>
      <c r="HM270" s="38"/>
      <c r="HN270" s="38"/>
      <c r="HO270" s="38"/>
      <c r="HP270" s="38"/>
      <c r="HQ270" s="38"/>
      <c r="HR270" s="38"/>
      <c r="HS270" s="38"/>
      <c r="HT270" s="38"/>
      <c r="HU270" s="38"/>
      <c r="HV270" s="38"/>
      <c r="HW270" s="38"/>
      <c r="HX270" s="38"/>
      <c r="HY270" s="38"/>
      <c r="HZ270" s="38"/>
      <c r="IA270" s="38"/>
      <c r="IB270" s="38"/>
      <c r="IC270" s="38"/>
      <c r="ID270" s="38"/>
      <c r="IE270" s="38"/>
      <c r="IF270" s="38"/>
      <c r="IG270" s="38"/>
    </row>
    <row r="271" spans="1:241" s="39" customFormat="1" ht="13.5" customHeight="1" x14ac:dyDescent="0.2">
      <c r="A271" s="38"/>
      <c r="B271" s="38"/>
      <c r="C271" s="38"/>
      <c r="D271" s="36"/>
      <c r="E271" s="64"/>
      <c r="F271" s="36"/>
      <c r="G271" s="38"/>
      <c r="H271" s="38"/>
      <c r="I271" s="63"/>
      <c r="J271" s="38"/>
      <c r="K271" s="63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  <c r="DH271" s="38"/>
      <c r="DI271" s="38"/>
      <c r="DJ271" s="38"/>
      <c r="DK271" s="38"/>
      <c r="DL271" s="38"/>
      <c r="DM271" s="38"/>
      <c r="DN271" s="38"/>
      <c r="DO271" s="38"/>
      <c r="DP271" s="38"/>
      <c r="DQ271" s="38"/>
      <c r="DR271" s="38"/>
      <c r="DS271" s="38"/>
      <c r="DT271" s="38"/>
      <c r="DU271" s="38"/>
      <c r="DV271" s="38"/>
      <c r="DW271" s="38"/>
      <c r="DX271" s="38"/>
      <c r="DY271" s="38"/>
      <c r="DZ271" s="38"/>
      <c r="EA271" s="38"/>
      <c r="EB271" s="38"/>
      <c r="EC271" s="38"/>
      <c r="ED271" s="38"/>
      <c r="EE271" s="38"/>
      <c r="EF271" s="3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  <c r="EW271" s="38"/>
      <c r="EX271" s="38"/>
      <c r="EY271" s="38"/>
      <c r="EZ271" s="38"/>
      <c r="FA271" s="38"/>
      <c r="FB271" s="38"/>
      <c r="FC271" s="38"/>
      <c r="FD271" s="38"/>
      <c r="FE271" s="38"/>
      <c r="FF271" s="38"/>
      <c r="FG271" s="38"/>
      <c r="FH271" s="38"/>
      <c r="FI271" s="38"/>
      <c r="FJ271" s="38"/>
      <c r="FK271" s="38"/>
      <c r="FL271" s="38"/>
      <c r="FM271" s="38"/>
      <c r="FN271" s="38"/>
      <c r="FO271" s="38"/>
      <c r="FP271" s="38"/>
      <c r="FQ271" s="38"/>
      <c r="FR271" s="38"/>
      <c r="FS271" s="38"/>
      <c r="FT271" s="38"/>
      <c r="FU271" s="38"/>
      <c r="FV271" s="38"/>
      <c r="FW271" s="38"/>
      <c r="FX271" s="38"/>
      <c r="FY271" s="38"/>
      <c r="FZ271" s="38"/>
      <c r="GA271" s="38"/>
      <c r="GB271" s="38"/>
      <c r="GC271" s="38"/>
      <c r="GD271" s="38"/>
      <c r="GE271" s="38"/>
      <c r="GF271" s="38"/>
      <c r="GG271" s="38"/>
      <c r="GH271" s="38"/>
      <c r="GI271" s="38"/>
      <c r="GJ271" s="38"/>
      <c r="GK271" s="38"/>
      <c r="GL271" s="38"/>
      <c r="GM271" s="38"/>
      <c r="GN271" s="38"/>
      <c r="GO271" s="38"/>
      <c r="GP271" s="38"/>
      <c r="GQ271" s="38"/>
      <c r="GR271" s="38"/>
      <c r="GS271" s="38"/>
      <c r="GT271" s="38"/>
      <c r="GU271" s="38"/>
      <c r="GV271" s="38"/>
      <c r="GW271" s="38"/>
      <c r="GX271" s="38"/>
      <c r="GY271" s="38"/>
      <c r="GZ271" s="38"/>
      <c r="HA271" s="38"/>
      <c r="HB271" s="38"/>
      <c r="HC271" s="38"/>
      <c r="HD271" s="38"/>
      <c r="HE271" s="38"/>
      <c r="HF271" s="38"/>
      <c r="HG271" s="38"/>
      <c r="HH271" s="38"/>
      <c r="HI271" s="38"/>
      <c r="HJ271" s="38"/>
      <c r="HK271" s="38"/>
      <c r="HL271" s="38"/>
      <c r="HM271" s="38"/>
      <c r="HN271" s="38"/>
      <c r="HO271" s="38"/>
      <c r="HP271" s="38"/>
      <c r="HQ271" s="38"/>
      <c r="HR271" s="38"/>
      <c r="HS271" s="38"/>
      <c r="HT271" s="38"/>
      <c r="HU271" s="38"/>
      <c r="HV271" s="38"/>
      <c r="HW271" s="38"/>
      <c r="HX271" s="38"/>
      <c r="HY271" s="38"/>
      <c r="HZ271" s="38"/>
      <c r="IA271" s="38"/>
      <c r="IB271" s="38"/>
      <c r="IC271" s="38"/>
      <c r="ID271" s="38"/>
      <c r="IE271" s="38"/>
      <c r="IF271" s="38"/>
      <c r="IG271" s="38"/>
    </row>
    <row r="272" spans="1:241" s="39" customFormat="1" ht="13.5" customHeight="1" x14ac:dyDescent="0.2">
      <c r="A272" s="38"/>
      <c r="B272" s="38"/>
      <c r="C272" s="38"/>
      <c r="D272" s="36"/>
      <c r="E272" s="64"/>
      <c r="F272" s="36"/>
      <c r="G272" s="38"/>
      <c r="H272" s="38"/>
      <c r="I272" s="63"/>
      <c r="J272" s="38"/>
      <c r="K272" s="63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38"/>
      <c r="DF272" s="38"/>
      <c r="DG272" s="38"/>
      <c r="DH272" s="38"/>
      <c r="DI272" s="38"/>
      <c r="DJ272" s="38"/>
      <c r="DK272" s="38"/>
      <c r="DL272" s="38"/>
      <c r="DM272" s="38"/>
      <c r="DN272" s="38"/>
      <c r="DO272" s="38"/>
      <c r="DP272" s="38"/>
      <c r="DQ272" s="38"/>
      <c r="DR272" s="38"/>
      <c r="DS272" s="38"/>
      <c r="DT272" s="38"/>
      <c r="DU272" s="38"/>
      <c r="DV272" s="38"/>
      <c r="DW272" s="38"/>
      <c r="DX272" s="38"/>
      <c r="DY272" s="38"/>
      <c r="DZ272" s="38"/>
      <c r="EA272" s="38"/>
      <c r="EB272" s="38"/>
      <c r="EC272" s="38"/>
      <c r="ED272" s="38"/>
      <c r="EE272" s="38"/>
      <c r="EF272" s="38"/>
      <c r="EG272" s="38"/>
      <c r="EH272" s="38"/>
      <c r="EI272" s="38"/>
      <c r="EJ272" s="38"/>
      <c r="EK272" s="38"/>
      <c r="EL272" s="38"/>
      <c r="EM272" s="38"/>
      <c r="EN272" s="38"/>
      <c r="EO272" s="38"/>
      <c r="EP272" s="38"/>
      <c r="EQ272" s="38"/>
      <c r="ER272" s="38"/>
      <c r="ES272" s="38"/>
      <c r="ET272" s="38"/>
      <c r="EU272" s="38"/>
      <c r="EV272" s="38"/>
      <c r="EW272" s="38"/>
      <c r="EX272" s="38"/>
      <c r="EY272" s="38"/>
      <c r="EZ272" s="38"/>
      <c r="FA272" s="38"/>
      <c r="FB272" s="38"/>
      <c r="FC272" s="38"/>
      <c r="FD272" s="38"/>
      <c r="FE272" s="38"/>
      <c r="FF272" s="38"/>
      <c r="FG272" s="38"/>
      <c r="FH272" s="38"/>
      <c r="FI272" s="38"/>
      <c r="FJ272" s="38"/>
      <c r="FK272" s="38"/>
      <c r="FL272" s="38"/>
      <c r="FM272" s="38"/>
      <c r="FN272" s="38"/>
      <c r="FO272" s="38"/>
      <c r="FP272" s="38"/>
      <c r="FQ272" s="38"/>
      <c r="FR272" s="38"/>
      <c r="FS272" s="38"/>
      <c r="FT272" s="38"/>
      <c r="FU272" s="38"/>
      <c r="FV272" s="38"/>
      <c r="FW272" s="38"/>
      <c r="FX272" s="38"/>
      <c r="FY272" s="38"/>
      <c r="FZ272" s="38"/>
      <c r="GA272" s="38"/>
      <c r="GB272" s="38"/>
      <c r="GC272" s="38"/>
      <c r="GD272" s="38"/>
      <c r="GE272" s="38"/>
      <c r="GF272" s="38"/>
      <c r="GG272" s="38"/>
      <c r="GH272" s="38"/>
      <c r="GI272" s="38"/>
      <c r="GJ272" s="38"/>
      <c r="GK272" s="38"/>
      <c r="GL272" s="38"/>
      <c r="GM272" s="38"/>
      <c r="GN272" s="38"/>
      <c r="GO272" s="38"/>
      <c r="GP272" s="38"/>
      <c r="GQ272" s="38"/>
      <c r="GR272" s="38"/>
      <c r="GS272" s="38"/>
      <c r="GT272" s="38"/>
      <c r="GU272" s="38"/>
      <c r="GV272" s="38"/>
      <c r="GW272" s="38"/>
      <c r="GX272" s="38"/>
      <c r="GY272" s="38"/>
      <c r="GZ272" s="38"/>
      <c r="HA272" s="38"/>
      <c r="HB272" s="38"/>
      <c r="HC272" s="38"/>
      <c r="HD272" s="38"/>
      <c r="HE272" s="38"/>
      <c r="HF272" s="38"/>
      <c r="HG272" s="38"/>
      <c r="HH272" s="38"/>
      <c r="HI272" s="38"/>
      <c r="HJ272" s="38"/>
      <c r="HK272" s="38"/>
      <c r="HL272" s="38"/>
      <c r="HM272" s="38"/>
      <c r="HN272" s="38"/>
      <c r="HO272" s="38"/>
      <c r="HP272" s="38"/>
      <c r="HQ272" s="38"/>
      <c r="HR272" s="38"/>
      <c r="HS272" s="38"/>
      <c r="HT272" s="38"/>
      <c r="HU272" s="38"/>
      <c r="HV272" s="38"/>
      <c r="HW272" s="38"/>
      <c r="HX272" s="38"/>
      <c r="HY272" s="38"/>
      <c r="HZ272" s="38"/>
      <c r="IA272" s="38"/>
      <c r="IB272" s="38"/>
      <c r="IC272" s="38"/>
      <c r="ID272" s="38"/>
      <c r="IE272" s="38"/>
      <c r="IF272" s="38"/>
      <c r="IG272" s="38"/>
    </row>
    <row r="273" spans="1:241" s="39" customFormat="1" ht="13.5" customHeight="1" x14ac:dyDescent="0.2">
      <c r="A273" s="38"/>
      <c r="B273" s="38"/>
      <c r="C273" s="38"/>
      <c r="D273" s="36"/>
      <c r="E273" s="64"/>
      <c r="F273" s="36"/>
      <c r="G273" s="38"/>
      <c r="H273" s="38"/>
      <c r="I273" s="63"/>
      <c r="J273" s="38"/>
      <c r="K273" s="63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  <c r="DH273" s="38"/>
      <c r="DI273" s="38"/>
      <c r="DJ273" s="38"/>
      <c r="DK273" s="38"/>
      <c r="DL273" s="38"/>
      <c r="DM273" s="38"/>
      <c r="DN273" s="38"/>
      <c r="DO273" s="38"/>
      <c r="DP273" s="38"/>
      <c r="DQ273" s="38"/>
      <c r="DR273" s="38"/>
      <c r="DS273" s="38"/>
      <c r="DT273" s="38"/>
      <c r="DU273" s="38"/>
      <c r="DV273" s="38"/>
      <c r="DW273" s="38"/>
      <c r="DX273" s="38"/>
      <c r="DY273" s="38"/>
      <c r="DZ273" s="38"/>
      <c r="EA273" s="38"/>
      <c r="EB273" s="38"/>
      <c r="EC273" s="3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  <c r="EW273" s="38"/>
      <c r="EX273" s="38"/>
      <c r="EY273" s="38"/>
      <c r="EZ273" s="38"/>
      <c r="FA273" s="38"/>
      <c r="FB273" s="38"/>
      <c r="FC273" s="38"/>
      <c r="FD273" s="38"/>
      <c r="FE273" s="38"/>
      <c r="FF273" s="38"/>
      <c r="FG273" s="38"/>
      <c r="FH273" s="38"/>
      <c r="FI273" s="38"/>
      <c r="FJ273" s="38"/>
      <c r="FK273" s="38"/>
      <c r="FL273" s="38"/>
      <c r="FM273" s="38"/>
      <c r="FN273" s="38"/>
      <c r="FO273" s="38"/>
      <c r="FP273" s="38"/>
      <c r="FQ273" s="38"/>
      <c r="FR273" s="38"/>
      <c r="FS273" s="38"/>
      <c r="FT273" s="38"/>
      <c r="FU273" s="38"/>
      <c r="FV273" s="38"/>
      <c r="FW273" s="38"/>
      <c r="FX273" s="38"/>
      <c r="FY273" s="38"/>
      <c r="FZ273" s="38"/>
      <c r="GA273" s="38"/>
      <c r="GB273" s="38"/>
      <c r="GC273" s="38"/>
      <c r="GD273" s="38"/>
      <c r="GE273" s="38"/>
      <c r="GF273" s="38"/>
      <c r="GG273" s="38"/>
      <c r="GH273" s="38"/>
      <c r="GI273" s="38"/>
      <c r="GJ273" s="38"/>
      <c r="GK273" s="38"/>
      <c r="GL273" s="38"/>
      <c r="GM273" s="38"/>
      <c r="GN273" s="38"/>
      <c r="GO273" s="38"/>
      <c r="GP273" s="38"/>
      <c r="GQ273" s="38"/>
      <c r="GR273" s="38"/>
      <c r="GS273" s="38"/>
      <c r="GT273" s="38"/>
      <c r="GU273" s="38"/>
      <c r="GV273" s="38"/>
      <c r="GW273" s="38"/>
      <c r="GX273" s="38"/>
      <c r="GY273" s="38"/>
      <c r="GZ273" s="38"/>
      <c r="HA273" s="38"/>
      <c r="HB273" s="38"/>
      <c r="HC273" s="38"/>
      <c r="HD273" s="38"/>
      <c r="HE273" s="38"/>
      <c r="HF273" s="38"/>
      <c r="HG273" s="38"/>
      <c r="HH273" s="38"/>
      <c r="HI273" s="38"/>
      <c r="HJ273" s="38"/>
      <c r="HK273" s="38"/>
      <c r="HL273" s="38"/>
      <c r="HM273" s="38"/>
      <c r="HN273" s="38"/>
      <c r="HO273" s="38"/>
      <c r="HP273" s="38"/>
      <c r="HQ273" s="38"/>
      <c r="HR273" s="38"/>
      <c r="HS273" s="38"/>
      <c r="HT273" s="38"/>
      <c r="HU273" s="38"/>
      <c r="HV273" s="38"/>
      <c r="HW273" s="38"/>
      <c r="HX273" s="38"/>
      <c r="HY273" s="38"/>
      <c r="HZ273" s="38"/>
      <c r="IA273" s="38"/>
      <c r="IB273" s="38"/>
      <c r="IC273" s="38"/>
      <c r="ID273" s="38"/>
      <c r="IE273" s="38"/>
      <c r="IF273" s="38"/>
      <c r="IG273" s="38"/>
    </row>
    <row r="274" spans="1:241" s="39" customFormat="1" ht="13.5" customHeight="1" x14ac:dyDescent="0.2">
      <c r="A274" s="38"/>
      <c r="B274" s="38"/>
      <c r="C274" s="38"/>
      <c r="D274" s="36"/>
      <c r="E274" s="64"/>
      <c r="F274" s="36"/>
      <c r="G274" s="38"/>
      <c r="H274" s="38"/>
      <c r="I274" s="63"/>
      <c r="J274" s="38"/>
      <c r="K274" s="63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8"/>
      <c r="DK274" s="38"/>
      <c r="DL274" s="38"/>
      <c r="DM274" s="38"/>
      <c r="DN274" s="38"/>
      <c r="DO274" s="38"/>
      <c r="DP274" s="38"/>
      <c r="DQ274" s="38"/>
      <c r="DR274" s="38"/>
      <c r="DS274" s="38"/>
      <c r="DT274" s="38"/>
      <c r="DU274" s="38"/>
      <c r="DV274" s="38"/>
      <c r="DW274" s="38"/>
      <c r="DX274" s="38"/>
      <c r="DY274" s="38"/>
      <c r="DZ274" s="38"/>
      <c r="EA274" s="38"/>
      <c r="EB274" s="38"/>
      <c r="EC274" s="3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  <c r="EW274" s="38"/>
      <c r="EX274" s="38"/>
      <c r="EY274" s="38"/>
      <c r="EZ274" s="38"/>
      <c r="FA274" s="38"/>
      <c r="FB274" s="38"/>
      <c r="FC274" s="38"/>
      <c r="FD274" s="38"/>
      <c r="FE274" s="38"/>
      <c r="FF274" s="38"/>
      <c r="FG274" s="38"/>
      <c r="FH274" s="38"/>
      <c r="FI274" s="38"/>
      <c r="FJ274" s="38"/>
      <c r="FK274" s="38"/>
      <c r="FL274" s="38"/>
      <c r="FM274" s="38"/>
      <c r="FN274" s="38"/>
      <c r="FO274" s="38"/>
      <c r="FP274" s="38"/>
      <c r="FQ274" s="38"/>
      <c r="FR274" s="38"/>
      <c r="FS274" s="38"/>
      <c r="FT274" s="38"/>
      <c r="FU274" s="38"/>
      <c r="FV274" s="38"/>
      <c r="FW274" s="38"/>
      <c r="FX274" s="38"/>
      <c r="FY274" s="38"/>
      <c r="FZ274" s="38"/>
      <c r="GA274" s="38"/>
      <c r="GB274" s="38"/>
      <c r="GC274" s="38"/>
      <c r="GD274" s="38"/>
      <c r="GE274" s="38"/>
      <c r="GF274" s="38"/>
      <c r="GG274" s="38"/>
      <c r="GH274" s="38"/>
      <c r="GI274" s="38"/>
      <c r="GJ274" s="38"/>
      <c r="GK274" s="38"/>
      <c r="GL274" s="38"/>
      <c r="GM274" s="38"/>
      <c r="GN274" s="38"/>
      <c r="GO274" s="38"/>
      <c r="GP274" s="38"/>
      <c r="GQ274" s="38"/>
      <c r="GR274" s="38"/>
      <c r="GS274" s="38"/>
      <c r="GT274" s="38"/>
      <c r="GU274" s="38"/>
      <c r="GV274" s="38"/>
      <c r="GW274" s="38"/>
      <c r="GX274" s="38"/>
      <c r="GY274" s="38"/>
      <c r="GZ274" s="38"/>
      <c r="HA274" s="38"/>
      <c r="HB274" s="38"/>
      <c r="HC274" s="38"/>
      <c r="HD274" s="38"/>
      <c r="HE274" s="38"/>
      <c r="HF274" s="38"/>
      <c r="HG274" s="38"/>
      <c r="HH274" s="38"/>
      <c r="HI274" s="38"/>
      <c r="HJ274" s="38"/>
      <c r="HK274" s="38"/>
      <c r="HL274" s="38"/>
      <c r="HM274" s="38"/>
      <c r="HN274" s="38"/>
      <c r="HO274" s="38"/>
      <c r="HP274" s="38"/>
      <c r="HQ274" s="38"/>
      <c r="HR274" s="38"/>
      <c r="HS274" s="38"/>
      <c r="HT274" s="38"/>
      <c r="HU274" s="38"/>
      <c r="HV274" s="38"/>
      <c r="HW274" s="38"/>
      <c r="HX274" s="38"/>
      <c r="HY274" s="38"/>
      <c r="HZ274" s="38"/>
      <c r="IA274" s="38"/>
      <c r="IB274" s="38"/>
      <c r="IC274" s="38"/>
      <c r="ID274" s="38"/>
      <c r="IE274" s="38"/>
      <c r="IF274" s="38"/>
      <c r="IG274" s="38"/>
    </row>
    <row r="275" spans="1:241" s="39" customFormat="1" ht="24" customHeight="1" x14ac:dyDescent="0.2">
      <c r="A275" s="38"/>
      <c r="B275" s="38"/>
      <c r="C275" s="38"/>
      <c r="D275" s="36"/>
      <c r="E275" s="64"/>
      <c r="F275" s="36"/>
      <c r="G275" s="38"/>
      <c r="H275" s="38"/>
      <c r="I275" s="63"/>
      <c r="J275" s="38"/>
      <c r="K275" s="63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  <c r="DH275" s="38"/>
      <c r="DI275" s="38"/>
      <c r="DJ275" s="38"/>
      <c r="DK275" s="38"/>
      <c r="DL275" s="38"/>
      <c r="DM275" s="38"/>
      <c r="DN275" s="38"/>
      <c r="DO275" s="38"/>
      <c r="DP275" s="38"/>
      <c r="DQ275" s="38"/>
      <c r="DR275" s="38"/>
      <c r="DS275" s="38"/>
      <c r="DT275" s="38"/>
      <c r="DU275" s="38"/>
      <c r="DV275" s="38"/>
      <c r="DW275" s="38"/>
      <c r="DX275" s="38"/>
      <c r="DY275" s="38"/>
      <c r="DZ275" s="38"/>
      <c r="EA275" s="38"/>
      <c r="EB275" s="38"/>
      <c r="EC275" s="3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  <c r="EW275" s="38"/>
      <c r="EX275" s="38"/>
      <c r="EY275" s="38"/>
      <c r="EZ275" s="38"/>
      <c r="FA275" s="38"/>
      <c r="FB275" s="38"/>
      <c r="FC275" s="38"/>
      <c r="FD275" s="38"/>
      <c r="FE275" s="38"/>
      <c r="FF275" s="38"/>
      <c r="FG275" s="38"/>
      <c r="FH275" s="38"/>
      <c r="FI275" s="38"/>
      <c r="FJ275" s="38"/>
      <c r="FK275" s="38"/>
      <c r="FL275" s="38"/>
      <c r="FM275" s="38"/>
      <c r="FN275" s="38"/>
      <c r="FO275" s="38"/>
      <c r="FP275" s="38"/>
      <c r="FQ275" s="38"/>
      <c r="FR275" s="38"/>
      <c r="FS275" s="38"/>
      <c r="FT275" s="38"/>
      <c r="FU275" s="38"/>
      <c r="FV275" s="38"/>
      <c r="FW275" s="38"/>
      <c r="FX275" s="38"/>
      <c r="FY275" s="38"/>
      <c r="FZ275" s="38"/>
      <c r="GA275" s="38"/>
      <c r="GB275" s="38"/>
      <c r="GC275" s="38"/>
      <c r="GD275" s="38"/>
      <c r="GE275" s="38"/>
      <c r="GF275" s="38"/>
      <c r="GG275" s="38"/>
      <c r="GH275" s="38"/>
      <c r="GI275" s="38"/>
      <c r="GJ275" s="38"/>
      <c r="GK275" s="38"/>
      <c r="GL275" s="38"/>
      <c r="GM275" s="38"/>
      <c r="GN275" s="38"/>
      <c r="GO275" s="38"/>
      <c r="GP275" s="38"/>
      <c r="GQ275" s="38"/>
      <c r="GR275" s="38"/>
      <c r="GS275" s="38"/>
      <c r="GT275" s="38"/>
      <c r="GU275" s="38"/>
      <c r="GV275" s="38"/>
      <c r="GW275" s="38"/>
      <c r="GX275" s="38"/>
      <c r="GY275" s="38"/>
      <c r="GZ275" s="38"/>
      <c r="HA275" s="38"/>
      <c r="HB275" s="38"/>
      <c r="HC275" s="38"/>
      <c r="HD275" s="38"/>
      <c r="HE275" s="38"/>
      <c r="HF275" s="38"/>
      <c r="HG275" s="38"/>
      <c r="HH275" s="38"/>
      <c r="HI275" s="38"/>
      <c r="HJ275" s="38"/>
      <c r="HK275" s="38"/>
      <c r="HL275" s="38"/>
      <c r="HM275" s="38"/>
      <c r="HN275" s="38"/>
      <c r="HO275" s="38"/>
      <c r="HP275" s="38"/>
      <c r="HQ275" s="38"/>
      <c r="HR275" s="38"/>
      <c r="HS275" s="38"/>
      <c r="HT275" s="38"/>
      <c r="HU275" s="38"/>
      <c r="HV275" s="38"/>
      <c r="HW275" s="38"/>
      <c r="HX275" s="38"/>
      <c r="HY275" s="38"/>
      <c r="HZ275" s="38"/>
      <c r="IA275" s="38"/>
      <c r="IB275" s="38"/>
      <c r="IC275" s="38"/>
      <c r="ID275" s="38"/>
      <c r="IE275" s="38"/>
      <c r="IF275" s="38"/>
      <c r="IG275" s="38"/>
    </row>
    <row r="276" spans="1:241" s="39" customFormat="1" ht="13.5" customHeight="1" x14ac:dyDescent="0.2">
      <c r="A276" s="38"/>
      <c r="B276" s="38"/>
      <c r="C276" s="38"/>
      <c r="D276" s="36"/>
      <c r="E276" s="64"/>
      <c r="F276" s="36"/>
      <c r="G276" s="38"/>
      <c r="H276" s="38"/>
      <c r="I276" s="63"/>
      <c r="J276" s="38"/>
      <c r="K276" s="63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38"/>
      <c r="DN276" s="38"/>
      <c r="DO276" s="38"/>
      <c r="DP276" s="38"/>
      <c r="DQ276" s="38"/>
      <c r="DR276" s="38"/>
      <c r="DS276" s="38"/>
      <c r="DT276" s="38"/>
      <c r="DU276" s="38"/>
      <c r="DV276" s="38"/>
      <c r="DW276" s="38"/>
      <c r="DX276" s="38"/>
      <c r="DY276" s="38"/>
      <c r="DZ276" s="38"/>
      <c r="EA276" s="38"/>
      <c r="EB276" s="38"/>
      <c r="EC276" s="3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38"/>
      <c r="ES276" s="38"/>
      <c r="ET276" s="38"/>
      <c r="EU276" s="38"/>
      <c r="EV276" s="38"/>
      <c r="EW276" s="38"/>
      <c r="EX276" s="38"/>
      <c r="EY276" s="38"/>
      <c r="EZ276" s="38"/>
      <c r="FA276" s="38"/>
      <c r="FB276" s="38"/>
      <c r="FC276" s="38"/>
      <c r="FD276" s="38"/>
      <c r="FE276" s="38"/>
      <c r="FF276" s="38"/>
      <c r="FG276" s="38"/>
      <c r="FH276" s="38"/>
      <c r="FI276" s="38"/>
      <c r="FJ276" s="38"/>
      <c r="FK276" s="38"/>
      <c r="FL276" s="38"/>
      <c r="FM276" s="38"/>
      <c r="FN276" s="38"/>
      <c r="FO276" s="38"/>
      <c r="FP276" s="38"/>
      <c r="FQ276" s="38"/>
      <c r="FR276" s="38"/>
      <c r="FS276" s="38"/>
      <c r="FT276" s="38"/>
      <c r="FU276" s="38"/>
      <c r="FV276" s="38"/>
      <c r="FW276" s="38"/>
      <c r="FX276" s="38"/>
      <c r="FY276" s="38"/>
      <c r="FZ276" s="38"/>
      <c r="GA276" s="38"/>
      <c r="GB276" s="38"/>
      <c r="GC276" s="38"/>
      <c r="GD276" s="38"/>
      <c r="GE276" s="38"/>
      <c r="GF276" s="38"/>
      <c r="GG276" s="38"/>
      <c r="GH276" s="38"/>
      <c r="GI276" s="38"/>
      <c r="GJ276" s="38"/>
      <c r="GK276" s="38"/>
      <c r="GL276" s="38"/>
      <c r="GM276" s="38"/>
      <c r="GN276" s="38"/>
      <c r="GO276" s="38"/>
      <c r="GP276" s="38"/>
      <c r="GQ276" s="38"/>
      <c r="GR276" s="38"/>
      <c r="GS276" s="38"/>
      <c r="GT276" s="38"/>
      <c r="GU276" s="38"/>
      <c r="GV276" s="38"/>
      <c r="GW276" s="38"/>
      <c r="GX276" s="38"/>
      <c r="GY276" s="38"/>
      <c r="GZ276" s="38"/>
      <c r="HA276" s="38"/>
      <c r="HB276" s="38"/>
      <c r="HC276" s="38"/>
      <c r="HD276" s="38"/>
      <c r="HE276" s="38"/>
      <c r="HF276" s="38"/>
      <c r="HG276" s="38"/>
      <c r="HH276" s="38"/>
      <c r="HI276" s="38"/>
      <c r="HJ276" s="38"/>
      <c r="HK276" s="38"/>
      <c r="HL276" s="38"/>
      <c r="HM276" s="38"/>
      <c r="HN276" s="38"/>
      <c r="HO276" s="38"/>
      <c r="HP276" s="38"/>
      <c r="HQ276" s="38"/>
      <c r="HR276" s="38"/>
      <c r="HS276" s="38"/>
      <c r="HT276" s="38"/>
      <c r="HU276" s="38"/>
      <c r="HV276" s="38"/>
      <c r="HW276" s="38"/>
      <c r="HX276" s="38"/>
      <c r="HY276" s="38"/>
      <c r="HZ276" s="38"/>
      <c r="IA276" s="38"/>
      <c r="IB276" s="38"/>
      <c r="IC276" s="38"/>
      <c r="ID276" s="38"/>
      <c r="IE276" s="38"/>
      <c r="IF276" s="38"/>
      <c r="IG276" s="38"/>
    </row>
    <row r="277" spans="1:241" s="39" customFormat="1" ht="13.5" customHeight="1" x14ac:dyDescent="0.2">
      <c r="A277" s="7"/>
      <c r="B277" s="7"/>
      <c r="C277" s="7"/>
      <c r="D277" s="21"/>
      <c r="E277" s="65"/>
      <c r="F277" s="21"/>
      <c r="G277" s="7"/>
      <c r="H277" s="7"/>
      <c r="I277" s="66"/>
      <c r="J277" s="7"/>
      <c r="K277" s="66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  <c r="DH277" s="38"/>
      <c r="DI277" s="38"/>
      <c r="DJ277" s="38"/>
      <c r="DK277" s="38"/>
      <c r="DL277" s="38"/>
      <c r="DM277" s="38"/>
      <c r="DN277" s="38"/>
      <c r="DO277" s="38"/>
      <c r="DP277" s="38"/>
      <c r="DQ277" s="38"/>
      <c r="DR277" s="38"/>
      <c r="DS277" s="38"/>
      <c r="DT277" s="38"/>
      <c r="DU277" s="38"/>
      <c r="DV277" s="38"/>
      <c r="DW277" s="38"/>
      <c r="DX277" s="38"/>
      <c r="DY277" s="38"/>
      <c r="DZ277" s="38"/>
      <c r="EA277" s="38"/>
      <c r="EB277" s="38"/>
      <c r="EC277" s="38"/>
      <c r="ED277" s="38"/>
      <c r="EE277" s="38"/>
      <c r="EF277" s="38"/>
      <c r="EG277" s="38"/>
      <c r="EH277" s="3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  <c r="EW277" s="38"/>
      <c r="EX277" s="38"/>
      <c r="EY277" s="38"/>
      <c r="EZ277" s="38"/>
      <c r="FA277" s="38"/>
      <c r="FB277" s="38"/>
      <c r="FC277" s="38"/>
      <c r="FD277" s="38"/>
      <c r="FE277" s="38"/>
      <c r="FF277" s="38"/>
      <c r="FG277" s="38"/>
      <c r="FH277" s="38"/>
      <c r="FI277" s="38"/>
      <c r="FJ277" s="38"/>
      <c r="FK277" s="38"/>
      <c r="FL277" s="38"/>
      <c r="FM277" s="38"/>
      <c r="FN277" s="38"/>
      <c r="FO277" s="38"/>
      <c r="FP277" s="38"/>
      <c r="FQ277" s="38"/>
      <c r="FR277" s="38"/>
      <c r="FS277" s="38"/>
      <c r="FT277" s="38"/>
      <c r="FU277" s="38"/>
      <c r="FV277" s="38"/>
      <c r="FW277" s="38"/>
      <c r="FX277" s="38"/>
      <c r="FY277" s="38"/>
      <c r="FZ277" s="38"/>
      <c r="GA277" s="38"/>
      <c r="GB277" s="38"/>
      <c r="GC277" s="38"/>
      <c r="GD277" s="38"/>
      <c r="GE277" s="38"/>
      <c r="GF277" s="38"/>
      <c r="GG277" s="38"/>
      <c r="GH277" s="38"/>
      <c r="GI277" s="38"/>
      <c r="GJ277" s="38"/>
      <c r="GK277" s="38"/>
      <c r="GL277" s="38"/>
      <c r="GM277" s="38"/>
      <c r="GN277" s="38"/>
      <c r="GO277" s="38"/>
      <c r="GP277" s="38"/>
      <c r="GQ277" s="38"/>
      <c r="GR277" s="38"/>
      <c r="GS277" s="38"/>
      <c r="GT277" s="38"/>
      <c r="GU277" s="38"/>
      <c r="GV277" s="38"/>
      <c r="GW277" s="38"/>
      <c r="GX277" s="38"/>
      <c r="GY277" s="38"/>
      <c r="GZ277" s="38"/>
      <c r="HA277" s="38"/>
      <c r="HB277" s="38"/>
      <c r="HC277" s="38"/>
      <c r="HD277" s="38"/>
      <c r="HE277" s="38"/>
      <c r="HF277" s="38"/>
      <c r="HG277" s="38"/>
      <c r="HH277" s="38"/>
      <c r="HI277" s="38"/>
      <c r="HJ277" s="38"/>
      <c r="HK277" s="38"/>
      <c r="HL277" s="38"/>
      <c r="HM277" s="38"/>
      <c r="HN277" s="38"/>
      <c r="HO277" s="38"/>
      <c r="HP277" s="38"/>
      <c r="HQ277" s="38"/>
      <c r="HR277" s="38"/>
      <c r="HS277" s="38"/>
      <c r="HT277" s="38"/>
      <c r="HU277" s="38"/>
      <c r="HV277" s="38"/>
      <c r="HW277" s="38"/>
      <c r="HX277" s="38"/>
      <c r="HY277" s="38"/>
      <c r="HZ277" s="38"/>
      <c r="IA277" s="38"/>
      <c r="IB277" s="38"/>
      <c r="IC277" s="38"/>
      <c r="ID277" s="38"/>
      <c r="IE277" s="38"/>
      <c r="IF277" s="38"/>
      <c r="IG277" s="38"/>
    </row>
    <row r="278" spans="1:241" s="39" customFormat="1" ht="13.5" customHeight="1" x14ac:dyDescent="0.2">
      <c r="A278" s="7"/>
      <c r="B278" s="7"/>
      <c r="C278" s="7"/>
      <c r="D278" s="21"/>
      <c r="E278" s="65"/>
      <c r="F278" s="21"/>
      <c r="G278" s="7"/>
      <c r="H278" s="7"/>
      <c r="I278" s="66"/>
      <c r="J278" s="7"/>
      <c r="K278" s="66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  <c r="EW278" s="38"/>
      <c r="EX278" s="38"/>
      <c r="EY278" s="38"/>
      <c r="EZ278" s="38"/>
      <c r="FA278" s="38"/>
      <c r="FB278" s="38"/>
      <c r="FC278" s="38"/>
      <c r="FD278" s="38"/>
      <c r="FE278" s="38"/>
      <c r="FF278" s="38"/>
      <c r="FG278" s="38"/>
      <c r="FH278" s="38"/>
      <c r="FI278" s="38"/>
      <c r="FJ278" s="38"/>
      <c r="FK278" s="38"/>
      <c r="FL278" s="38"/>
      <c r="FM278" s="38"/>
      <c r="FN278" s="38"/>
      <c r="FO278" s="38"/>
      <c r="FP278" s="38"/>
      <c r="FQ278" s="38"/>
      <c r="FR278" s="38"/>
      <c r="FS278" s="38"/>
      <c r="FT278" s="38"/>
      <c r="FU278" s="38"/>
      <c r="FV278" s="38"/>
      <c r="FW278" s="38"/>
      <c r="FX278" s="38"/>
      <c r="FY278" s="38"/>
      <c r="FZ278" s="38"/>
      <c r="GA278" s="38"/>
      <c r="GB278" s="38"/>
      <c r="GC278" s="38"/>
      <c r="GD278" s="38"/>
      <c r="GE278" s="38"/>
      <c r="GF278" s="38"/>
      <c r="GG278" s="38"/>
      <c r="GH278" s="38"/>
      <c r="GI278" s="38"/>
      <c r="GJ278" s="38"/>
      <c r="GK278" s="38"/>
      <c r="GL278" s="38"/>
      <c r="GM278" s="38"/>
      <c r="GN278" s="38"/>
      <c r="GO278" s="38"/>
      <c r="GP278" s="38"/>
      <c r="GQ278" s="38"/>
      <c r="GR278" s="38"/>
      <c r="GS278" s="38"/>
      <c r="GT278" s="38"/>
      <c r="GU278" s="38"/>
      <c r="GV278" s="38"/>
      <c r="GW278" s="38"/>
      <c r="GX278" s="38"/>
      <c r="GY278" s="38"/>
      <c r="GZ278" s="38"/>
      <c r="HA278" s="38"/>
      <c r="HB278" s="38"/>
      <c r="HC278" s="38"/>
      <c r="HD278" s="38"/>
      <c r="HE278" s="38"/>
      <c r="HF278" s="38"/>
      <c r="HG278" s="38"/>
      <c r="HH278" s="38"/>
      <c r="HI278" s="38"/>
      <c r="HJ278" s="38"/>
      <c r="HK278" s="38"/>
      <c r="HL278" s="38"/>
      <c r="HM278" s="38"/>
      <c r="HN278" s="38"/>
      <c r="HO278" s="38"/>
      <c r="HP278" s="38"/>
      <c r="HQ278" s="38"/>
      <c r="HR278" s="38"/>
      <c r="HS278" s="38"/>
      <c r="HT278" s="38"/>
      <c r="HU278" s="38"/>
      <c r="HV278" s="38"/>
      <c r="HW278" s="38"/>
      <c r="HX278" s="38"/>
      <c r="HY278" s="38"/>
      <c r="HZ278" s="38"/>
      <c r="IA278" s="38"/>
      <c r="IB278" s="38"/>
      <c r="IC278" s="38"/>
      <c r="ID278" s="38"/>
      <c r="IE278" s="38"/>
      <c r="IF278" s="38"/>
      <c r="IG278" s="38"/>
    </row>
    <row r="279" spans="1:241" s="39" customFormat="1" ht="13.5" customHeight="1" x14ac:dyDescent="0.2">
      <c r="A279" s="7"/>
      <c r="B279" s="7"/>
      <c r="C279" s="7"/>
      <c r="D279" s="21"/>
      <c r="E279" s="65"/>
      <c r="F279" s="21"/>
      <c r="G279" s="7"/>
      <c r="H279" s="7"/>
      <c r="I279" s="66"/>
      <c r="J279" s="7"/>
      <c r="K279" s="66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  <c r="DH279" s="38"/>
      <c r="DI279" s="38"/>
      <c r="DJ279" s="38"/>
      <c r="DK279" s="38"/>
      <c r="DL279" s="38"/>
      <c r="DM279" s="38"/>
      <c r="DN279" s="38"/>
      <c r="DO279" s="38"/>
      <c r="DP279" s="38"/>
      <c r="DQ279" s="38"/>
      <c r="DR279" s="38"/>
      <c r="DS279" s="38"/>
      <c r="DT279" s="38"/>
      <c r="DU279" s="38"/>
      <c r="DV279" s="38"/>
      <c r="DW279" s="38"/>
      <c r="DX279" s="38"/>
      <c r="DY279" s="38"/>
      <c r="DZ279" s="38"/>
      <c r="EA279" s="38"/>
      <c r="EB279" s="38"/>
      <c r="EC279" s="3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  <c r="EW279" s="38"/>
      <c r="EX279" s="38"/>
      <c r="EY279" s="38"/>
      <c r="EZ279" s="38"/>
      <c r="FA279" s="38"/>
      <c r="FB279" s="38"/>
      <c r="FC279" s="38"/>
      <c r="FD279" s="38"/>
      <c r="FE279" s="38"/>
      <c r="FF279" s="38"/>
      <c r="FG279" s="38"/>
      <c r="FH279" s="38"/>
      <c r="FI279" s="38"/>
      <c r="FJ279" s="38"/>
      <c r="FK279" s="38"/>
      <c r="FL279" s="38"/>
      <c r="FM279" s="38"/>
      <c r="FN279" s="38"/>
      <c r="FO279" s="38"/>
      <c r="FP279" s="38"/>
      <c r="FQ279" s="38"/>
      <c r="FR279" s="38"/>
      <c r="FS279" s="38"/>
      <c r="FT279" s="38"/>
      <c r="FU279" s="38"/>
      <c r="FV279" s="38"/>
      <c r="FW279" s="38"/>
      <c r="FX279" s="38"/>
      <c r="FY279" s="38"/>
      <c r="FZ279" s="38"/>
      <c r="GA279" s="38"/>
      <c r="GB279" s="38"/>
      <c r="GC279" s="38"/>
      <c r="GD279" s="38"/>
      <c r="GE279" s="38"/>
      <c r="GF279" s="38"/>
      <c r="GG279" s="38"/>
      <c r="GH279" s="38"/>
      <c r="GI279" s="38"/>
      <c r="GJ279" s="38"/>
      <c r="GK279" s="38"/>
      <c r="GL279" s="38"/>
      <c r="GM279" s="38"/>
      <c r="GN279" s="38"/>
      <c r="GO279" s="38"/>
      <c r="GP279" s="38"/>
      <c r="GQ279" s="38"/>
      <c r="GR279" s="38"/>
      <c r="GS279" s="38"/>
      <c r="GT279" s="38"/>
      <c r="GU279" s="38"/>
      <c r="GV279" s="38"/>
      <c r="GW279" s="38"/>
      <c r="GX279" s="38"/>
      <c r="GY279" s="38"/>
      <c r="GZ279" s="38"/>
      <c r="HA279" s="38"/>
      <c r="HB279" s="38"/>
      <c r="HC279" s="38"/>
      <c r="HD279" s="38"/>
      <c r="HE279" s="38"/>
      <c r="HF279" s="38"/>
      <c r="HG279" s="38"/>
      <c r="HH279" s="38"/>
      <c r="HI279" s="38"/>
      <c r="HJ279" s="38"/>
      <c r="HK279" s="38"/>
      <c r="HL279" s="38"/>
      <c r="HM279" s="38"/>
      <c r="HN279" s="38"/>
      <c r="HO279" s="38"/>
      <c r="HP279" s="38"/>
      <c r="HQ279" s="38"/>
      <c r="HR279" s="38"/>
      <c r="HS279" s="38"/>
      <c r="HT279" s="38"/>
      <c r="HU279" s="38"/>
      <c r="HV279" s="38"/>
      <c r="HW279" s="38"/>
      <c r="HX279" s="38"/>
      <c r="HY279" s="38"/>
      <c r="HZ279" s="38"/>
      <c r="IA279" s="38"/>
      <c r="IB279" s="38"/>
      <c r="IC279" s="38"/>
      <c r="ID279" s="38"/>
      <c r="IE279" s="38"/>
      <c r="IF279" s="38"/>
      <c r="IG279" s="38"/>
    </row>
    <row r="280" spans="1:241" s="39" customFormat="1" ht="13.5" customHeight="1" x14ac:dyDescent="0.2">
      <c r="A280" s="7"/>
      <c r="B280" s="7"/>
      <c r="C280" s="7"/>
      <c r="D280" s="21"/>
      <c r="E280" s="65"/>
      <c r="F280" s="21"/>
      <c r="G280" s="7"/>
      <c r="H280" s="7"/>
      <c r="I280" s="66"/>
      <c r="J280" s="7"/>
      <c r="K280" s="66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  <c r="DH280" s="38"/>
      <c r="DI280" s="38"/>
      <c r="DJ280" s="38"/>
      <c r="DK280" s="38"/>
      <c r="DL280" s="38"/>
      <c r="DM280" s="38"/>
      <c r="DN280" s="38"/>
      <c r="DO280" s="38"/>
      <c r="DP280" s="38"/>
      <c r="DQ280" s="38"/>
      <c r="DR280" s="38"/>
      <c r="DS280" s="38"/>
      <c r="DT280" s="38"/>
      <c r="DU280" s="38"/>
      <c r="DV280" s="38"/>
      <c r="DW280" s="38"/>
      <c r="DX280" s="38"/>
      <c r="DY280" s="38"/>
      <c r="DZ280" s="38"/>
      <c r="EA280" s="38"/>
      <c r="EB280" s="38"/>
      <c r="EC280" s="3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38"/>
      <c r="ES280" s="38"/>
      <c r="ET280" s="38"/>
      <c r="EU280" s="38"/>
      <c r="EV280" s="38"/>
      <c r="EW280" s="38"/>
      <c r="EX280" s="38"/>
      <c r="EY280" s="38"/>
      <c r="EZ280" s="38"/>
      <c r="FA280" s="38"/>
      <c r="FB280" s="38"/>
      <c r="FC280" s="38"/>
      <c r="FD280" s="38"/>
      <c r="FE280" s="38"/>
      <c r="FF280" s="38"/>
      <c r="FG280" s="38"/>
      <c r="FH280" s="38"/>
      <c r="FI280" s="38"/>
      <c r="FJ280" s="38"/>
      <c r="FK280" s="38"/>
      <c r="FL280" s="38"/>
      <c r="FM280" s="38"/>
      <c r="FN280" s="38"/>
      <c r="FO280" s="38"/>
      <c r="FP280" s="38"/>
      <c r="FQ280" s="38"/>
      <c r="FR280" s="38"/>
      <c r="FS280" s="38"/>
      <c r="FT280" s="38"/>
      <c r="FU280" s="38"/>
      <c r="FV280" s="38"/>
      <c r="FW280" s="38"/>
      <c r="FX280" s="38"/>
      <c r="FY280" s="38"/>
      <c r="FZ280" s="38"/>
      <c r="GA280" s="38"/>
      <c r="GB280" s="38"/>
      <c r="GC280" s="38"/>
      <c r="GD280" s="38"/>
      <c r="GE280" s="38"/>
      <c r="GF280" s="38"/>
      <c r="GG280" s="38"/>
      <c r="GH280" s="38"/>
      <c r="GI280" s="38"/>
      <c r="GJ280" s="38"/>
      <c r="GK280" s="38"/>
      <c r="GL280" s="38"/>
      <c r="GM280" s="38"/>
      <c r="GN280" s="38"/>
      <c r="GO280" s="38"/>
      <c r="GP280" s="38"/>
      <c r="GQ280" s="38"/>
      <c r="GR280" s="38"/>
      <c r="GS280" s="38"/>
      <c r="GT280" s="38"/>
      <c r="GU280" s="38"/>
      <c r="GV280" s="38"/>
      <c r="GW280" s="38"/>
      <c r="GX280" s="38"/>
      <c r="GY280" s="38"/>
      <c r="GZ280" s="38"/>
      <c r="HA280" s="38"/>
      <c r="HB280" s="38"/>
      <c r="HC280" s="38"/>
      <c r="HD280" s="38"/>
      <c r="HE280" s="38"/>
      <c r="HF280" s="38"/>
      <c r="HG280" s="38"/>
      <c r="HH280" s="38"/>
      <c r="HI280" s="38"/>
      <c r="HJ280" s="38"/>
      <c r="HK280" s="38"/>
      <c r="HL280" s="38"/>
      <c r="HM280" s="38"/>
      <c r="HN280" s="38"/>
      <c r="HO280" s="38"/>
      <c r="HP280" s="38"/>
      <c r="HQ280" s="38"/>
      <c r="HR280" s="38"/>
      <c r="HS280" s="38"/>
      <c r="HT280" s="38"/>
      <c r="HU280" s="38"/>
      <c r="HV280" s="38"/>
      <c r="HW280" s="38"/>
      <c r="HX280" s="38"/>
      <c r="HY280" s="38"/>
      <c r="HZ280" s="38"/>
      <c r="IA280" s="38"/>
      <c r="IB280" s="38"/>
      <c r="IC280" s="38"/>
      <c r="ID280" s="38"/>
      <c r="IE280" s="38"/>
      <c r="IF280" s="38"/>
      <c r="IG280" s="38"/>
    </row>
    <row r="281" spans="1:241" s="39" customFormat="1" ht="13.5" customHeight="1" x14ac:dyDescent="0.2">
      <c r="A281" s="7"/>
      <c r="B281" s="7"/>
      <c r="C281" s="7"/>
      <c r="D281" s="21"/>
      <c r="E281" s="65"/>
      <c r="F281" s="21"/>
      <c r="G281" s="7"/>
      <c r="H281" s="7"/>
      <c r="I281" s="66"/>
      <c r="J281" s="7"/>
      <c r="K281" s="66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  <c r="DH281" s="38"/>
      <c r="DI281" s="38"/>
      <c r="DJ281" s="38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38"/>
      <c r="EC281" s="3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  <c r="EW281" s="38"/>
      <c r="EX281" s="38"/>
      <c r="EY281" s="38"/>
      <c r="EZ281" s="38"/>
      <c r="FA281" s="38"/>
      <c r="FB281" s="38"/>
      <c r="FC281" s="38"/>
      <c r="FD281" s="38"/>
      <c r="FE281" s="38"/>
      <c r="FF281" s="38"/>
      <c r="FG281" s="38"/>
      <c r="FH281" s="38"/>
      <c r="FI281" s="38"/>
      <c r="FJ281" s="38"/>
      <c r="FK281" s="38"/>
      <c r="FL281" s="38"/>
      <c r="FM281" s="38"/>
      <c r="FN281" s="38"/>
      <c r="FO281" s="38"/>
      <c r="FP281" s="38"/>
      <c r="FQ281" s="38"/>
      <c r="FR281" s="38"/>
      <c r="FS281" s="38"/>
      <c r="FT281" s="38"/>
      <c r="FU281" s="38"/>
      <c r="FV281" s="38"/>
      <c r="FW281" s="38"/>
      <c r="FX281" s="38"/>
      <c r="FY281" s="38"/>
      <c r="FZ281" s="38"/>
      <c r="GA281" s="38"/>
      <c r="GB281" s="38"/>
      <c r="GC281" s="38"/>
      <c r="GD281" s="38"/>
      <c r="GE281" s="38"/>
      <c r="GF281" s="38"/>
      <c r="GG281" s="38"/>
      <c r="GH281" s="38"/>
      <c r="GI281" s="38"/>
      <c r="GJ281" s="38"/>
      <c r="GK281" s="38"/>
      <c r="GL281" s="38"/>
      <c r="GM281" s="38"/>
      <c r="GN281" s="38"/>
      <c r="GO281" s="38"/>
      <c r="GP281" s="38"/>
      <c r="GQ281" s="38"/>
      <c r="GR281" s="38"/>
      <c r="GS281" s="38"/>
      <c r="GT281" s="38"/>
      <c r="GU281" s="38"/>
      <c r="GV281" s="38"/>
      <c r="GW281" s="38"/>
      <c r="GX281" s="38"/>
      <c r="GY281" s="38"/>
      <c r="GZ281" s="38"/>
      <c r="HA281" s="38"/>
      <c r="HB281" s="38"/>
      <c r="HC281" s="38"/>
      <c r="HD281" s="38"/>
      <c r="HE281" s="38"/>
      <c r="HF281" s="38"/>
      <c r="HG281" s="38"/>
      <c r="HH281" s="38"/>
      <c r="HI281" s="38"/>
      <c r="HJ281" s="38"/>
      <c r="HK281" s="38"/>
      <c r="HL281" s="38"/>
      <c r="HM281" s="38"/>
      <c r="HN281" s="38"/>
      <c r="HO281" s="38"/>
      <c r="HP281" s="38"/>
      <c r="HQ281" s="38"/>
      <c r="HR281" s="38"/>
      <c r="HS281" s="38"/>
      <c r="HT281" s="38"/>
      <c r="HU281" s="38"/>
      <c r="HV281" s="38"/>
      <c r="HW281" s="38"/>
      <c r="HX281" s="38"/>
      <c r="HY281" s="38"/>
      <c r="HZ281" s="38"/>
      <c r="IA281" s="38"/>
      <c r="IB281" s="38"/>
      <c r="IC281" s="38"/>
      <c r="ID281" s="38"/>
      <c r="IE281" s="38"/>
      <c r="IF281" s="38"/>
      <c r="IG281" s="38"/>
    </row>
    <row r="282" spans="1:241" s="39" customFormat="1" ht="13.5" customHeight="1" x14ac:dyDescent="0.2">
      <c r="A282" s="7"/>
      <c r="B282" s="7"/>
      <c r="C282" s="7"/>
      <c r="D282" s="21"/>
      <c r="E282" s="65"/>
      <c r="F282" s="21"/>
      <c r="G282" s="7"/>
      <c r="H282" s="7"/>
      <c r="I282" s="66"/>
      <c r="J282" s="7"/>
      <c r="K282" s="66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  <c r="DH282" s="38"/>
      <c r="DI282" s="38"/>
      <c r="DJ282" s="38"/>
      <c r="DK282" s="38"/>
      <c r="DL282" s="38"/>
      <c r="DM282" s="38"/>
      <c r="DN282" s="38"/>
      <c r="DO282" s="38"/>
      <c r="DP282" s="38"/>
      <c r="DQ282" s="38"/>
      <c r="DR282" s="38"/>
      <c r="DS282" s="38"/>
      <c r="DT282" s="38"/>
      <c r="DU282" s="38"/>
      <c r="DV282" s="38"/>
      <c r="DW282" s="38"/>
      <c r="DX282" s="38"/>
      <c r="DY282" s="38"/>
      <c r="DZ282" s="38"/>
      <c r="EA282" s="38"/>
      <c r="EB282" s="38"/>
      <c r="EC282" s="3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  <c r="EW282" s="38"/>
      <c r="EX282" s="38"/>
      <c r="EY282" s="38"/>
      <c r="EZ282" s="38"/>
      <c r="FA282" s="38"/>
      <c r="FB282" s="38"/>
      <c r="FC282" s="38"/>
      <c r="FD282" s="38"/>
      <c r="FE282" s="38"/>
      <c r="FF282" s="38"/>
      <c r="FG282" s="38"/>
      <c r="FH282" s="38"/>
      <c r="FI282" s="38"/>
      <c r="FJ282" s="38"/>
      <c r="FK282" s="38"/>
      <c r="FL282" s="38"/>
      <c r="FM282" s="38"/>
      <c r="FN282" s="38"/>
      <c r="FO282" s="38"/>
      <c r="FP282" s="38"/>
      <c r="FQ282" s="38"/>
      <c r="FR282" s="38"/>
      <c r="FS282" s="38"/>
      <c r="FT282" s="38"/>
      <c r="FU282" s="38"/>
      <c r="FV282" s="38"/>
      <c r="FW282" s="38"/>
      <c r="FX282" s="38"/>
      <c r="FY282" s="38"/>
      <c r="FZ282" s="38"/>
      <c r="GA282" s="38"/>
      <c r="GB282" s="38"/>
      <c r="GC282" s="38"/>
      <c r="GD282" s="38"/>
      <c r="GE282" s="38"/>
      <c r="GF282" s="38"/>
      <c r="GG282" s="38"/>
      <c r="GH282" s="38"/>
      <c r="GI282" s="38"/>
      <c r="GJ282" s="38"/>
      <c r="GK282" s="38"/>
      <c r="GL282" s="38"/>
      <c r="GM282" s="38"/>
      <c r="GN282" s="38"/>
      <c r="GO282" s="38"/>
      <c r="GP282" s="38"/>
      <c r="GQ282" s="38"/>
      <c r="GR282" s="38"/>
      <c r="GS282" s="38"/>
      <c r="GT282" s="38"/>
      <c r="GU282" s="38"/>
      <c r="GV282" s="38"/>
      <c r="GW282" s="38"/>
      <c r="GX282" s="38"/>
      <c r="GY282" s="38"/>
      <c r="GZ282" s="38"/>
      <c r="HA282" s="38"/>
      <c r="HB282" s="38"/>
      <c r="HC282" s="38"/>
      <c r="HD282" s="38"/>
      <c r="HE282" s="38"/>
      <c r="HF282" s="38"/>
      <c r="HG282" s="38"/>
      <c r="HH282" s="38"/>
      <c r="HI282" s="38"/>
      <c r="HJ282" s="38"/>
      <c r="HK282" s="38"/>
      <c r="HL282" s="38"/>
      <c r="HM282" s="38"/>
      <c r="HN282" s="38"/>
      <c r="HO282" s="38"/>
      <c r="HP282" s="38"/>
      <c r="HQ282" s="38"/>
      <c r="HR282" s="38"/>
      <c r="HS282" s="38"/>
      <c r="HT282" s="38"/>
      <c r="HU282" s="38"/>
      <c r="HV282" s="38"/>
      <c r="HW282" s="38"/>
      <c r="HX282" s="38"/>
      <c r="HY282" s="38"/>
      <c r="HZ282" s="38"/>
      <c r="IA282" s="38"/>
      <c r="IB282" s="38"/>
      <c r="IC282" s="38"/>
      <c r="ID282" s="38"/>
      <c r="IE282" s="38"/>
      <c r="IF282" s="38"/>
      <c r="IG282" s="38"/>
    </row>
    <row r="283" spans="1:241" s="39" customFormat="1" ht="13.5" customHeight="1" x14ac:dyDescent="0.2">
      <c r="A283" s="7"/>
      <c r="B283" s="7"/>
      <c r="C283" s="7"/>
      <c r="D283" s="21"/>
      <c r="E283" s="65"/>
      <c r="F283" s="21"/>
      <c r="G283" s="7"/>
      <c r="H283" s="7"/>
      <c r="I283" s="66"/>
      <c r="J283" s="7"/>
      <c r="K283" s="66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  <c r="BY283" s="38"/>
      <c r="BZ283" s="38"/>
      <c r="CA283" s="38"/>
      <c r="CB283" s="38"/>
      <c r="CC283" s="38"/>
      <c r="CD283" s="38"/>
      <c r="CE283" s="38"/>
      <c r="CF283" s="38"/>
      <c r="CG283" s="38"/>
      <c r="CH283" s="38"/>
      <c r="CI283" s="38"/>
      <c r="CJ283" s="38"/>
      <c r="CK283" s="38"/>
      <c r="CL283" s="38"/>
      <c r="CM283" s="38"/>
      <c r="CN283" s="38"/>
      <c r="CO283" s="38"/>
      <c r="CP283" s="38"/>
      <c r="CQ283" s="38"/>
      <c r="CR283" s="38"/>
      <c r="CS283" s="38"/>
      <c r="CT283" s="38"/>
      <c r="CU283" s="38"/>
      <c r="CV283" s="38"/>
      <c r="CW283" s="38"/>
      <c r="CX283" s="38"/>
      <c r="CY283" s="38"/>
      <c r="CZ283" s="38"/>
      <c r="DA283" s="38"/>
      <c r="DB283" s="38"/>
      <c r="DC283" s="38"/>
      <c r="DD283" s="38"/>
      <c r="DE283" s="38"/>
      <c r="DF283" s="38"/>
      <c r="DG283" s="38"/>
      <c r="DH283" s="38"/>
      <c r="DI283" s="38"/>
      <c r="DJ283" s="38"/>
      <c r="DK283" s="38"/>
      <c r="DL283" s="38"/>
      <c r="DM283" s="38"/>
      <c r="DN283" s="38"/>
      <c r="DO283" s="38"/>
      <c r="DP283" s="38"/>
      <c r="DQ283" s="38"/>
      <c r="DR283" s="38"/>
      <c r="DS283" s="38"/>
      <c r="DT283" s="38"/>
      <c r="DU283" s="38"/>
      <c r="DV283" s="38"/>
      <c r="DW283" s="38"/>
      <c r="DX283" s="38"/>
      <c r="DY283" s="38"/>
      <c r="DZ283" s="38"/>
      <c r="EA283" s="38"/>
      <c r="EB283" s="38"/>
      <c r="EC283" s="38"/>
      <c r="ED283" s="38"/>
      <c r="EE283" s="38"/>
      <c r="EF283" s="38"/>
      <c r="EG283" s="38"/>
      <c r="EH283" s="38"/>
      <c r="EI283" s="38"/>
      <c r="EJ283" s="38"/>
      <c r="EK283" s="38"/>
      <c r="EL283" s="38"/>
      <c r="EM283" s="38"/>
      <c r="EN283" s="38"/>
      <c r="EO283" s="38"/>
      <c r="EP283" s="38"/>
      <c r="EQ283" s="38"/>
      <c r="ER283" s="38"/>
      <c r="ES283" s="38"/>
      <c r="ET283" s="38"/>
      <c r="EU283" s="38"/>
      <c r="EV283" s="38"/>
      <c r="EW283" s="38"/>
      <c r="EX283" s="38"/>
      <c r="EY283" s="38"/>
      <c r="EZ283" s="38"/>
      <c r="FA283" s="38"/>
      <c r="FB283" s="38"/>
      <c r="FC283" s="38"/>
      <c r="FD283" s="38"/>
      <c r="FE283" s="38"/>
      <c r="FF283" s="38"/>
      <c r="FG283" s="38"/>
      <c r="FH283" s="38"/>
      <c r="FI283" s="38"/>
      <c r="FJ283" s="38"/>
      <c r="FK283" s="38"/>
      <c r="FL283" s="38"/>
      <c r="FM283" s="38"/>
      <c r="FN283" s="38"/>
      <c r="FO283" s="38"/>
      <c r="FP283" s="38"/>
      <c r="FQ283" s="38"/>
      <c r="FR283" s="38"/>
      <c r="FS283" s="38"/>
      <c r="FT283" s="38"/>
      <c r="FU283" s="38"/>
      <c r="FV283" s="38"/>
      <c r="FW283" s="38"/>
      <c r="FX283" s="38"/>
      <c r="FY283" s="38"/>
      <c r="FZ283" s="38"/>
      <c r="GA283" s="38"/>
      <c r="GB283" s="38"/>
      <c r="GC283" s="38"/>
      <c r="GD283" s="38"/>
      <c r="GE283" s="38"/>
      <c r="GF283" s="38"/>
      <c r="GG283" s="38"/>
      <c r="GH283" s="38"/>
      <c r="GI283" s="38"/>
      <c r="GJ283" s="38"/>
      <c r="GK283" s="38"/>
      <c r="GL283" s="38"/>
      <c r="GM283" s="38"/>
      <c r="GN283" s="38"/>
      <c r="GO283" s="38"/>
      <c r="GP283" s="38"/>
      <c r="GQ283" s="38"/>
      <c r="GR283" s="38"/>
      <c r="GS283" s="38"/>
      <c r="GT283" s="38"/>
      <c r="GU283" s="38"/>
      <c r="GV283" s="38"/>
      <c r="GW283" s="38"/>
      <c r="GX283" s="38"/>
      <c r="GY283" s="38"/>
      <c r="GZ283" s="38"/>
      <c r="HA283" s="38"/>
      <c r="HB283" s="38"/>
      <c r="HC283" s="38"/>
      <c r="HD283" s="38"/>
      <c r="HE283" s="38"/>
      <c r="HF283" s="38"/>
      <c r="HG283" s="38"/>
      <c r="HH283" s="38"/>
      <c r="HI283" s="38"/>
      <c r="HJ283" s="38"/>
      <c r="HK283" s="38"/>
      <c r="HL283" s="38"/>
      <c r="HM283" s="38"/>
      <c r="HN283" s="38"/>
      <c r="HO283" s="38"/>
      <c r="HP283" s="38"/>
      <c r="HQ283" s="38"/>
      <c r="HR283" s="38"/>
      <c r="HS283" s="38"/>
      <c r="HT283" s="38"/>
      <c r="HU283" s="38"/>
      <c r="HV283" s="38"/>
      <c r="HW283" s="38"/>
      <c r="HX283" s="38"/>
      <c r="HY283" s="38"/>
      <c r="HZ283" s="38"/>
      <c r="IA283" s="38"/>
      <c r="IB283" s="38"/>
      <c r="IC283" s="38"/>
      <c r="ID283" s="38"/>
      <c r="IE283" s="38"/>
      <c r="IF283" s="38"/>
      <c r="IG283" s="38"/>
    </row>
    <row r="284" spans="1:241" s="39" customFormat="1" ht="13.5" customHeight="1" x14ac:dyDescent="0.2">
      <c r="A284" s="7"/>
      <c r="B284" s="7"/>
      <c r="C284" s="7"/>
      <c r="D284" s="21"/>
      <c r="E284" s="65"/>
      <c r="F284" s="21"/>
      <c r="G284" s="7"/>
      <c r="H284" s="7"/>
      <c r="I284" s="66"/>
      <c r="J284" s="7"/>
      <c r="K284" s="66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38"/>
      <c r="CB284" s="38"/>
      <c r="CC284" s="38"/>
      <c r="CD284" s="38"/>
      <c r="CE284" s="38"/>
      <c r="CF284" s="38"/>
      <c r="CG284" s="38"/>
      <c r="CH284" s="38"/>
      <c r="CI284" s="38"/>
      <c r="CJ284" s="38"/>
      <c r="CK284" s="38"/>
      <c r="CL284" s="38"/>
      <c r="CM284" s="38"/>
      <c r="CN284" s="38"/>
      <c r="CO284" s="38"/>
      <c r="CP284" s="38"/>
      <c r="CQ284" s="38"/>
      <c r="CR284" s="38"/>
      <c r="CS284" s="38"/>
      <c r="CT284" s="38"/>
      <c r="CU284" s="38"/>
      <c r="CV284" s="38"/>
      <c r="CW284" s="38"/>
      <c r="CX284" s="38"/>
      <c r="CY284" s="38"/>
      <c r="CZ284" s="38"/>
      <c r="DA284" s="38"/>
      <c r="DB284" s="38"/>
      <c r="DC284" s="38"/>
      <c r="DD284" s="38"/>
      <c r="DE284" s="38"/>
      <c r="DF284" s="38"/>
      <c r="DG284" s="38"/>
      <c r="DH284" s="38"/>
      <c r="DI284" s="38"/>
      <c r="DJ284" s="38"/>
      <c r="DK284" s="38"/>
      <c r="DL284" s="38"/>
      <c r="DM284" s="38"/>
      <c r="DN284" s="38"/>
      <c r="DO284" s="38"/>
      <c r="DP284" s="38"/>
      <c r="DQ284" s="38"/>
      <c r="DR284" s="38"/>
      <c r="DS284" s="38"/>
      <c r="DT284" s="38"/>
      <c r="DU284" s="38"/>
      <c r="DV284" s="38"/>
      <c r="DW284" s="38"/>
      <c r="DX284" s="38"/>
      <c r="DY284" s="38"/>
      <c r="DZ284" s="38"/>
      <c r="EA284" s="38"/>
      <c r="EB284" s="38"/>
      <c r="EC284" s="38"/>
      <c r="ED284" s="38"/>
      <c r="EE284" s="38"/>
      <c r="EF284" s="38"/>
      <c r="EG284" s="38"/>
      <c r="EH284" s="38"/>
      <c r="EI284" s="38"/>
      <c r="EJ284" s="38"/>
      <c r="EK284" s="38"/>
      <c r="EL284" s="38"/>
      <c r="EM284" s="38"/>
      <c r="EN284" s="38"/>
      <c r="EO284" s="38"/>
      <c r="EP284" s="38"/>
      <c r="EQ284" s="38"/>
      <c r="ER284" s="38"/>
      <c r="ES284" s="38"/>
      <c r="ET284" s="38"/>
      <c r="EU284" s="38"/>
      <c r="EV284" s="38"/>
      <c r="EW284" s="38"/>
      <c r="EX284" s="38"/>
      <c r="EY284" s="38"/>
      <c r="EZ284" s="38"/>
      <c r="FA284" s="38"/>
      <c r="FB284" s="38"/>
      <c r="FC284" s="38"/>
      <c r="FD284" s="38"/>
      <c r="FE284" s="38"/>
      <c r="FF284" s="38"/>
      <c r="FG284" s="38"/>
      <c r="FH284" s="38"/>
      <c r="FI284" s="38"/>
      <c r="FJ284" s="38"/>
      <c r="FK284" s="38"/>
      <c r="FL284" s="38"/>
      <c r="FM284" s="38"/>
      <c r="FN284" s="38"/>
      <c r="FO284" s="38"/>
      <c r="FP284" s="38"/>
      <c r="FQ284" s="38"/>
      <c r="FR284" s="38"/>
      <c r="FS284" s="38"/>
      <c r="FT284" s="38"/>
      <c r="FU284" s="38"/>
      <c r="FV284" s="38"/>
      <c r="FW284" s="38"/>
      <c r="FX284" s="38"/>
      <c r="FY284" s="38"/>
      <c r="FZ284" s="38"/>
      <c r="GA284" s="38"/>
      <c r="GB284" s="38"/>
      <c r="GC284" s="38"/>
      <c r="GD284" s="38"/>
      <c r="GE284" s="38"/>
      <c r="GF284" s="38"/>
      <c r="GG284" s="38"/>
      <c r="GH284" s="38"/>
      <c r="GI284" s="38"/>
      <c r="GJ284" s="38"/>
      <c r="GK284" s="38"/>
      <c r="GL284" s="38"/>
      <c r="GM284" s="38"/>
      <c r="GN284" s="38"/>
      <c r="GO284" s="38"/>
      <c r="GP284" s="38"/>
      <c r="GQ284" s="38"/>
      <c r="GR284" s="38"/>
      <c r="GS284" s="38"/>
      <c r="GT284" s="38"/>
      <c r="GU284" s="38"/>
      <c r="GV284" s="38"/>
      <c r="GW284" s="38"/>
      <c r="GX284" s="38"/>
      <c r="GY284" s="38"/>
      <c r="GZ284" s="38"/>
      <c r="HA284" s="38"/>
      <c r="HB284" s="38"/>
      <c r="HC284" s="38"/>
      <c r="HD284" s="38"/>
      <c r="HE284" s="38"/>
      <c r="HF284" s="38"/>
      <c r="HG284" s="38"/>
      <c r="HH284" s="38"/>
      <c r="HI284" s="38"/>
      <c r="HJ284" s="38"/>
      <c r="HK284" s="38"/>
      <c r="HL284" s="38"/>
      <c r="HM284" s="38"/>
      <c r="HN284" s="38"/>
      <c r="HO284" s="38"/>
      <c r="HP284" s="38"/>
      <c r="HQ284" s="38"/>
      <c r="HR284" s="38"/>
      <c r="HS284" s="38"/>
      <c r="HT284" s="38"/>
      <c r="HU284" s="38"/>
      <c r="HV284" s="38"/>
      <c r="HW284" s="38"/>
      <c r="HX284" s="38"/>
      <c r="HY284" s="38"/>
      <c r="HZ284" s="38"/>
      <c r="IA284" s="38"/>
      <c r="IB284" s="38"/>
      <c r="IC284" s="38"/>
      <c r="ID284" s="38"/>
      <c r="IE284" s="38"/>
      <c r="IF284" s="38"/>
      <c r="IG284" s="38"/>
    </row>
    <row r="285" spans="1:241" s="39" customFormat="1" ht="13.5" customHeight="1" x14ac:dyDescent="0.2">
      <c r="A285" s="7"/>
      <c r="B285" s="7"/>
      <c r="C285" s="7"/>
      <c r="D285" s="21"/>
      <c r="E285" s="65"/>
      <c r="F285" s="21"/>
      <c r="G285" s="7"/>
      <c r="H285" s="7"/>
      <c r="I285" s="66"/>
      <c r="J285" s="7"/>
      <c r="K285" s="66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38"/>
      <c r="CB285" s="38"/>
      <c r="CC285" s="38"/>
      <c r="CD285" s="38"/>
      <c r="CE285" s="38"/>
      <c r="CF285" s="38"/>
      <c r="CG285" s="38"/>
      <c r="CH285" s="38"/>
      <c r="CI285" s="38"/>
      <c r="CJ285" s="38"/>
      <c r="CK285" s="38"/>
      <c r="CL285" s="38"/>
      <c r="CM285" s="38"/>
      <c r="CN285" s="38"/>
      <c r="CO285" s="38"/>
      <c r="CP285" s="38"/>
      <c r="CQ285" s="38"/>
      <c r="CR285" s="38"/>
      <c r="CS285" s="38"/>
      <c r="CT285" s="38"/>
      <c r="CU285" s="38"/>
      <c r="CV285" s="38"/>
      <c r="CW285" s="38"/>
      <c r="CX285" s="38"/>
      <c r="CY285" s="38"/>
      <c r="CZ285" s="38"/>
      <c r="DA285" s="38"/>
      <c r="DB285" s="38"/>
      <c r="DC285" s="38"/>
      <c r="DD285" s="38"/>
      <c r="DE285" s="38"/>
      <c r="DF285" s="38"/>
      <c r="DG285" s="38"/>
      <c r="DH285" s="38"/>
      <c r="DI285" s="38"/>
      <c r="DJ285" s="38"/>
      <c r="DK285" s="38"/>
      <c r="DL285" s="38"/>
      <c r="DM285" s="38"/>
      <c r="DN285" s="38"/>
      <c r="DO285" s="38"/>
      <c r="DP285" s="38"/>
      <c r="DQ285" s="38"/>
      <c r="DR285" s="38"/>
      <c r="DS285" s="38"/>
      <c r="DT285" s="38"/>
      <c r="DU285" s="38"/>
      <c r="DV285" s="38"/>
      <c r="DW285" s="38"/>
      <c r="DX285" s="38"/>
      <c r="DY285" s="38"/>
      <c r="DZ285" s="38"/>
      <c r="EA285" s="38"/>
      <c r="EB285" s="38"/>
      <c r="EC285" s="38"/>
      <c r="ED285" s="38"/>
      <c r="EE285" s="38"/>
      <c r="EF285" s="38"/>
      <c r="EG285" s="38"/>
      <c r="EH285" s="38"/>
      <c r="EI285" s="38"/>
      <c r="EJ285" s="38"/>
      <c r="EK285" s="38"/>
      <c r="EL285" s="38"/>
      <c r="EM285" s="38"/>
      <c r="EN285" s="38"/>
      <c r="EO285" s="38"/>
      <c r="EP285" s="38"/>
      <c r="EQ285" s="38"/>
      <c r="ER285" s="38"/>
      <c r="ES285" s="38"/>
      <c r="ET285" s="38"/>
      <c r="EU285" s="38"/>
      <c r="EV285" s="38"/>
      <c r="EW285" s="38"/>
      <c r="EX285" s="38"/>
      <c r="EY285" s="38"/>
      <c r="EZ285" s="38"/>
      <c r="FA285" s="38"/>
      <c r="FB285" s="38"/>
      <c r="FC285" s="38"/>
      <c r="FD285" s="38"/>
      <c r="FE285" s="38"/>
      <c r="FF285" s="38"/>
      <c r="FG285" s="38"/>
      <c r="FH285" s="38"/>
      <c r="FI285" s="38"/>
      <c r="FJ285" s="38"/>
      <c r="FK285" s="38"/>
      <c r="FL285" s="38"/>
      <c r="FM285" s="38"/>
      <c r="FN285" s="38"/>
      <c r="FO285" s="38"/>
      <c r="FP285" s="38"/>
      <c r="FQ285" s="38"/>
      <c r="FR285" s="38"/>
      <c r="FS285" s="38"/>
      <c r="FT285" s="38"/>
      <c r="FU285" s="38"/>
      <c r="FV285" s="38"/>
      <c r="FW285" s="38"/>
      <c r="FX285" s="38"/>
      <c r="FY285" s="38"/>
      <c r="FZ285" s="38"/>
      <c r="GA285" s="38"/>
      <c r="GB285" s="38"/>
      <c r="GC285" s="38"/>
      <c r="GD285" s="38"/>
      <c r="GE285" s="38"/>
      <c r="GF285" s="38"/>
      <c r="GG285" s="38"/>
      <c r="GH285" s="38"/>
      <c r="GI285" s="38"/>
      <c r="GJ285" s="38"/>
      <c r="GK285" s="38"/>
      <c r="GL285" s="38"/>
      <c r="GM285" s="38"/>
      <c r="GN285" s="38"/>
      <c r="GO285" s="38"/>
      <c r="GP285" s="38"/>
      <c r="GQ285" s="38"/>
      <c r="GR285" s="38"/>
      <c r="GS285" s="38"/>
      <c r="GT285" s="38"/>
      <c r="GU285" s="38"/>
      <c r="GV285" s="38"/>
      <c r="GW285" s="38"/>
      <c r="GX285" s="38"/>
      <c r="GY285" s="38"/>
      <c r="GZ285" s="38"/>
      <c r="HA285" s="38"/>
      <c r="HB285" s="38"/>
      <c r="HC285" s="38"/>
      <c r="HD285" s="38"/>
      <c r="HE285" s="38"/>
      <c r="HF285" s="38"/>
      <c r="HG285" s="38"/>
      <c r="HH285" s="38"/>
      <c r="HI285" s="38"/>
      <c r="HJ285" s="38"/>
      <c r="HK285" s="38"/>
      <c r="HL285" s="38"/>
      <c r="HM285" s="38"/>
      <c r="HN285" s="38"/>
      <c r="HO285" s="38"/>
      <c r="HP285" s="38"/>
      <c r="HQ285" s="38"/>
      <c r="HR285" s="38"/>
      <c r="HS285" s="38"/>
      <c r="HT285" s="38"/>
      <c r="HU285" s="38"/>
      <c r="HV285" s="38"/>
      <c r="HW285" s="38"/>
      <c r="HX285" s="38"/>
      <c r="HY285" s="38"/>
      <c r="HZ285" s="38"/>
      <c r="IA285" s="38"/>
      <c r="IB285" s="38"/>
      <c r="IC285" s="38"/>
      <c r="ID285" s="38"/>
      <c r="IE285" s="38"/>
      <c r="IF285" s="38"/>
      <c r="IG285" s="38"/>
    </row>
    <row r="286" spans="1:241" s="39" customFormat="1" x14ac:dyDescent="0.2">
      <c r="A286" s="7"/>
      <c r="B286" s="7"/>
      <c r="C286" s="7"/>
      <c r="D286" s="21"/>
      <c r="E286" s="65"/>
      <c r="F286" s="21"/>
      <c r="G286" s="7"/>
      <c r="H286" s="7"/>
      <c r="I286" s="66"/>
      <c r="J286" s="7"/>
      <c r="K286" s="66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38"/>
      <c r="CD286" s="38"/>
      <c r="CE286" s="38"/>
      <c r="CF286" s="38"/>
      <c r="CG286" s="38"/>
      <c r="CH286" s="38"/>
      <c r="CI286" s="38"/>
      <c r="CJ286" s="38"/>
      <c r="CK286" s="38"/>
      <c r="CL286" s="38"/>
      <c r="CM286" s="38"/>
      <c r="CN286" s="38"/>
      <c r="CO286" s="38"/>
      <c r="CP286" s="38"/>
      <c r="CQ286" s="38"/>
      <c r="CR286" s="38"/>
      <c r="CS286" s="38"/>
      <c r="CT286" s="38"/>
      <c r="CU286" s="38"/>
      <c r="CV286" s="38"/>
      <c r="CW286" s="38"/>
      <c r="CX286" s="38"/>
      <c r="CY286" s="38"/>
      <c r="CZ286" s="38"/>
      <c r="DA286" s="38"/>
      <c r="DB286" s="38"/>
      <c r="DC286" s="38"/>
      <c r="DD286" s="38"/>
      <c r="DE286" s="38"/>
      <c r="DF286" s="38"/>
      <c r="DG286" s="38"/>
      <c r="DH286" s="38"/>
      <c r="DI286" s="38"/>
      <c r="DJ286" s="38"/>
      <c r="DK286" s="38"/>
      <c r="DL286" s="38"/>
      <c r="DM286" s="38"/>
      <c r="DN286" s="38"/>
      <c r="DO286" s="38"/>
      <c r="DP286" s="38"/>
      <c r="DQ286" s="38"/>
      <c r="DR286" s="38"/>
      <c r="DS286" s="38"/>
      <c r="DT286" s="38"/>
      <c r="DU286" s="38"/>
      <c r="DV286" s="38"/>
      <c r="DW286" s="38"/>
      <c r="DX286" s="38"/>
      <c r="DY286" s="38"/>
      <c r="DZ286" s="38"/>
      <c r="EA286" s="38"/>
      <c r="EB286" s="38"/>
      <c r="EC286" s="38"/>
      <c r="ED286" s="38"/>
      <c r="EE286" s="38"/>
      <c r="EF286" s="38"/>
      <c r="EG286" s="38"/>
      <c r="EH286" s="38"/>
      <c r="EI286" s="38"/>
      <c r="EJ286" s="38"/>
      <c r="EK286" s="38"/>
      <c r="EL286" s="38"/>
      <c r="EM286" s="38"/>
      <c r="EN286" s="38"/>
      <c r="EO286" s="38"/>
      <c r="EP286" s="38"/>
      <c r="EQ286" s="38"/>
      <c r="ER286" s="38"/>
      <c r="ES286" s="38"/>
      <c r="ET286" s="38"/>
      <c r="EU286" s="38"/>
      <c r="EV286" s="38"/>
      <c r="EW286" s="38"/>
      <c r="EX286" s="38"/>
      <c r="EY286" s="38"/>
      <c r="EZ286" s="38"/>
      <c r="FA286" s="38"/>
      <c r="FB286" s="38"/>
      <c r="FC286" s="38"/>
      <c r="FD286" s="38"/>
      <c r="FE286" s="38"/>
      <c r="FF286" s="38"/>
      <c r="FG286" s="38"/>
      <c r="FH286" s="38"/>
      <c r="FI286" s="38"/>
      <c r="FJ286" s="38"/>
      <c r="FK286" s="38"/>
      <c r="FL286" s="38"/>
      <c r="FM286" s="38"/>
      <c r="FN286" s="38"/>
      <c r="FO286" s="38"/>
      <c r="FP286" s="38"/>
      <c r="FQ286" s="38"/>
      <c r="FR286" s="38"/>
      <c r="FS286" s="38"/>
      <c r="FT286" s="38"/>
      <c r="FU286" s="38"/>
      <c r="FV286" s="38"/>
      <c r="FW286" s="38"/>
      <c r="FX286" s="38"/>
      <c r="FY286" s="38"/>
      <c r="FZ286" s="38"/>
      <c r="GA286" s="38"/>
      <c r="GB286" s="38"/>
      <c r="GC286" s="38"/>
      <c r="GD286" s="38"/>
      <c r="GE286" s="38"/>
      <c r="GF286" s="38"/>
      <c r="GG286" s="38"/>
      <c r="GH286" s="38"/>
      <c r="GI286" s="38"/>
      <c r="GJ286" s="38"/>
      <c r="GK286" s="38"/>
      <c r="GL286" s="38"/>
      <c r="GM286" s="38"/>
      <c r="GN286" s="38"/>
      <c r="GO286" s="38"/>
      <c r="GP286" s="38"/>
      <c r="GQ286" s="38"/>
      <c r="GR286" s="38"/>
      <c r="GS286" s="38"/>
      <c r="GT286" s="38"/>
      <c r="GU286" s="38"/>
      <c r="GV286" s="38"/>
      <c r="GW286" s="38"/>
      <c r="GX286" s="38"/>
      <c r="GY286" s="38"/>
      <c r="GZ286" s="38"/>
      <c r="HA286" s="38"/>
      <c r="HB286" s="38"/>
      <c r="HC286" s="38"/>
      <c r="HD286" s="38"/>
      <c r="HE286" s="38"/>
      <c r="HF286" s="38"/>
      <c r="HG286" s="38"/>
      <c r="HH286" s="38"/>
      <c r="HI286" s="38"/>
      <c r="HJ286" s="38"/>
      <c r="HK286" s="38"/>
      <c r="HL286" s="38"/>
      <c r="HM286" s="38"/>
      <c r="HN286" s="38"/>
      <c r="HO286" s="38"/>
      <c r="HP286" s="38"/>
      <c r="HQ286" s="38"/>
      <c r="HR286" s="38"/>
      <c r="HS286" s="38"/>
      <c r="HT286" s="38"/>
      <c r="HU286" s="38"/>
      <c r="HV286" s="38"/>
      <c r="HW286" s="38"/>
      <c r="HX286" s="38"/>
      <c r="HY286" s="38"/>
      <c r="HZ286" s="38"/>
      <c r="IA286" s="38"/>
      <c r="IB286" s="38"/>
      <c r="IC286" s="38"/>
      <c r="ID286" s="38"/>
      <c r="IE286" s="38"/>
      <c r="IF286" s="38"/>
      <c r="IG286" s="38"/>
    </row>
    <row r="287" spans="1:241" s="39" customFormat="1" ht="13.5" customHeight="1" x14ac:dyDescent="0.2">
      <c r="A287" s="7"/>
      <c r="B287" s="7"/>
      <c r="C287" s="7"/>
      <c r="D287" s="21"/>
      <c r="E287" s="65"/>
      <c r="F287" s="21"/>
      <c r="G287" s="7"/>
      <c r="H287" s="7"/>
      <c r="I287" s="66"/>
      <c r="J287" s="7"/>
      <c r="K287" s="66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38"/>
      <c r="CI287" s="38"/>
      <c r="CJ287" s="38"/>
      <c r="CK287" s="38"/>
      <c r="CL287" s="38"/>
      <c r="CM287" s="38"/>
      <c r="CN287" s="38"/>
      <c r="CO287" s="38"/>
      <c r="CP287" s="38"/>
      <c r="CQ287" s="38"/>
      <c r="CR287" s="38"/>
      <c r="CS287" s="38"/>
      <c r="CT287" s="38"/>
      <c r="CU287" s="38"/>
      <c r="CV287" s="38"/>
      <c r="CW287" s="38"/>
      <c r="CX287" s="38"/>
      <c r="CY287" s="38"/>
      <c r="CZ287" s="38"/>
      <c r="DA287" s="38"/>
      <c r="DB287" s="38"/>
      <c r="DC287" s="38"/>
      <c r="DD287" s="38"/>
      <c r="DE287" s="38"/>
      <c r="DF287" s="38"/>
      <c r="DG287" s="38"/>
      <c r="DH287" s="38"/>
      <c r="DI287" s="38"/>
      <c r="DJ287" s="38"/>
      <c r="DK287" s="38"/>
      <c r="DL287" s="38"/>
      <c r="DM287" s="38"/>
      <c r="DN287" s="38"/>
      <c r="DO287" s="38"/>
      <c r="DP287" s="38"/>
      <c r="DQ287" s="38"/>
      <c r="DR287" s="38"/>
      <c r="DS287" s="38"/>
      <c r="DT287" s="38"/>
      <c r="DU287" s="38"/>
      <c r="DV287" s="38"/>
      <c r="DW287" s="38"/>
      <c r="DX287" s="38"/>
      <c r="DY287" s="38"/>
      <c r="DZ287" s="38"/>
      <c r="EA287" s="38"/>
      <c r="EB287" s="38"/>
      <c r="EC287" s="38"/>
      <c r="ED287" s="38"/>
      <c r="EE287" s="38"/>
      <c r="EF287" s="38"/>
      <c r="EG287" s="38"/>
      <c r="EH287" s="38"/>
      <c r="EI287" s="38"/>
      <c r="EJ287" s="38"/>
      <c r="EK287" s="38"/>
      <c r="EL287" s="38"/>
      <c r="EM287" s="38"/>
      <c r="EN287" s="38"/>
      <c r="EO287" s="38"/>
      <c r="EP287" s="38"/>
      <c r="EQ287" s="38"/>
      <c r="ER287" s="38"/>
      <c r="ES287" s="38"/>
      <c r="ET287" s="38"/>
      <c r="EU287" s="38"/>
      <c r="EV287" s="38"/>
      <c r="EW287" s="38"/>
      <c r="EX287" s="38"/>
      <c r="EY287" s="38"/>
      <c r="EZ287" s="38"/>
      <c r="FA287" s="38"/>
      <c r="FB287" s="38"/>
      <c r="FC287" s="38"/>
      <c r="FD287" s="38"/>
      <c r="FE287" s="38"/>
      <c r="FF287" s="38"/>
      <c r="FG287" s="38"/>
      <c r="FH287" s="38"/>
      <c r="FI287" s="38"/>
      <c r="FJ287" s="38"/>
      <c r="FK287" s="38"/>
      <c r="FL287" s="38"/>
      <c r="FM287" s="38"/>
      <c r="FN287" s="38"/>
      <c r="FO287" s="38"/>
      <c r="FP287" s="38"/>
      <c r="FQ287" s="38"/>
      <c r="FR287" s="38"/>
      <c r="FS287" s="38"/>
      <c r="FT287" s="38"/>
      <c r="FU287" s="38"/>
      <c r="FV287" s="38"/>
      <c r="FW287" s="38"/>
      <c r="FX287" s="38"/>
      <c r="FY287" s="38"/>
      <c r="FZ287" s="38"/>
      <c r="GA287" s="38"/>
      <c r="GB287" s="38"/>
      <c r="GC287" s="38"/>
      <c r="GD287" s="38"/>
      <c r="GE287" s="38"/>
      <c r="GF287" s="38"/>
      <c r="GG287" s="38"/>
      <c r="GH287" s="38"/>
      <c r="GI287" s="38"/>
      <c r="GJ287" s="38"/>
      <c r="GK287" s="38"/>
      <c r="GL287" s="38"/>
      <c r="GM287" s="38"/>
      <c r="GN287" s="38"/>
      <c r="GO287" s="38"/>
      <c r="GP287" s="38"/>
      <c r="GQ287" s="38"/>
      <c r="GR287" s="38"/>
      <c r="GS287" s="38"/>
      <c r="GT287" s="38"/>
      <c r="GU287" s="38"/>
      <c r="GV287" s="38"/>
      <c r="GW287" s="38"/>
      <c r="GX287" s="38"/>
      <c r="GY287" s="38"/>
      <c r="GZ287" s="38"/>
      <c r="HA287" s="38"/>
      <c r="HB287" s="38"/>
      <c r="HC287" s="38"/>
      <c r="HD287" s="38"/>
      <c r="HE287" s="38"/>
      <c r="HF287" s="38"/>
      <c r="HG287" s="38"/>
      <c r="HH287" s="38"/>
      <c r="HI287" s="38"/>
      <c r="HJ287" s="38"/>
      <c r="HK287" s="38"/>
      <c r="HL287" s="38"/>
      <c r="HM287" s="38"/>
      <c r="HN287" s="38"/>
      <c r="HO287" s="38"/>
      <c r="HP287" s="38"/>
      <c r="HQ287" s="38"/>
      <c r="HR287" s="38"/>
      <c r="HS287" s="38"/>
      <c r="HT287" s="38"/>
      <c r="HU287" s="38"/>
      <c r="HV287" s="38"/>
      <c r="HW287" s="38"/>
      <c r="HX287" s="38"/>
      <c r="HY287" s="38"/>
      <c r="HZ287" s="38"/>
      <c r="IA287" s="38"/>
      <c r="IB287" s="38"/>
      <c r="IC287" s="38"/>
      <c r="ID287" s="38"/>
      <c r="IE287" s="38"/>
      <c r="IF287" s="38"/>
      <c r="IG287" s="38"/>
    </row>
    <row r="288" spans="1:241" s="39" customFormat="1" ht="13.5" customHeight="1" x14ac:dyDescent="0.2">
      <c r="A288" s="7"/>
      <c r="B288" s="7"/>
      <c r="C288" s="7"/>
      <c r="D288" s="21"/>
      <c r="E288" s="65"/>
      <c r="F288" s="21"/>
      <c r="G288" s="7"/>
      <c r="H288" s="7"/>
      <c r="I288" s="66"/>
      <c r="J288" s="7"/>
      <c r="K288" s="66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  <c r="BY288" s="38"/>
      <c r="BZ288" s="38"/>
      <c r="CA288" s="38"/>
      <c r="CB288" s="38"/>
      <c r="CC288" s="38"/>
      <c r="CD288" s="38"/>
      <c r="CE288" s="38"/>
      <c r="CF288" s="38"/>
      <c r="CG288" s="38"/>
      <c r="CH288" s="38"/>
      <c r="CI288" s="38"/>
      <c r="CJ288" s="38"/>
      <c r="CK288" s="38"/>
      <c r="CL288" s="38"/>
      <c r="CM288" s="38"/>
      <c r="CN288" s="38"/>
      <c r="CO288" s="38"/>
      <c r="CP288" s="38"/>
      <c r="CQ288" s="38"/>
      <c r="CR288" s="38"/>
      <c r="CS288" s="38"/>
      <c r="CT288" s="38"/>
      <c r="CU288" s="38"/>
      <c r="CV288" s="38"/>
      <c r="CW288" s="38"/>
      <c r="CX288" s="38"/>
      <c r="CY288" s="38"/>
      <c r="CZ288" s="38"/>
      <c r="DA288" s="38"/>
      <c r="DB288" s="38"/>
      <c r="DC288" s="38"/>
      <c r="DD288" s="38"/>
      <c r="DE288" s="38"/>
      <c r="DF288" s="38"/>
      <c r="DG288" s="38"/>
      <c r="DH288" s="38"/>
      <c r="DI288" s="38"/>
      <c r="DJ288" s="38"/>
      <c r="DK288" s="38"/>
      <c r="DL288" s="38"/>
      <c r="DM288" s="38"/>
      <c r="DN288" s="38"/>
      <c r="DO288" s="38"/>
      <c r="DP288" s="38"/>
      <c r="DQ288" s="38"/>
      <c r="DR288" s="38"/>
      <c r="DS288" s="38"/>
      <c r="DT288" s="38"/>
      <c r="DU288" s="38"/>
      <c r="DV288" s="38"/>
      <c r="DW288" s="38"/>
      <c r="DX288" s="38"/>
      <c r="DY288" s="38"/>
      <c r="DZ288" s="38"/>
      <c r="EA288" s="38"/>
      <c r="EB288" s="38"/>
      <c r="EC288" s="38"/>
      <c r="ED288" s="38"/>
      <c r="EE288" s="38"/>
      <c r="EF288" s="38"/>
      <c r="EG288" s="38"/>
      <c r="EH288" s="38"/>
      <c r="EI288" s="38"/>
      <c r="EJ288" s="38"/>
      <c r="EK288" s="38"/>
      <c r="EL288" s="38"/>
      <c r="EM288" s="38"/>
      <c r="EN288" s="38"/>
      <c r="EO288" s="38"/>
      <c r="EP288" s="38"/>
      <c r="EQ288" s="38"/>
      <c r="ER288" s="38"/>
      <c r="ES288" s="38"/>
      <c r="ET288" s="38"/>
      <c r="EU288" s="38"/>
      <c r="EV288" s="38"/>
      <c r="EW288" s="38"/>
      <c r="EX288" s="38"/>
      <c r="EY288" s="38"/>
      <c r="EZ288" s="38"/>
      <c r="FA288" s="38"/>
      <c r="FB288" s="38"/>
      <c r="FC288" s="38"/>
      <c r="FD288" s="38"/>
      <c r="FE288" s="38"/>
      <c r="FF288" s="38"/>
      <c r="FG288" s="38"/>
      <c r="FH288" s="38"/>
      <c r="FI288" s="38"/>
      <c r="FJ288" s="38"/>
      <c r="FK288" s="38"/>
      <c r="FL288" s="38"/>
      <c r="FM288" s="38"/>
      <c r="FN288" s="38"/>
      <c r="FO288" s="38"/>
      <c r="FP288" s="38"/>
      <c r="FQ288" s="38"/>
      <c r="FR288" s="38"/>
      <c r="FS288" s="38"/>
      <c r="FT288" s="38"/>
      <c r="FU288" s="38"/>
      <c r="FV288" s="38"/>
      <c r="FW288" s="38"/>
      <c r="FX288" s="38"/>
      <c r="FY288" s="38"/>
      <c r="FZ288" s="38"/>
      <c r="GA288" s="38"/>
      <c r="GB288" s="38"/>
      <c r="GC288" s="38"/>
      <c r="GD288" s="38"/>
      <c r="GE288" s="38"/>
      <c r="GF288" s="38"/>
      <c r="GG288" s="38"/>
      <c r="GH288" s="38"/>
      <c r="GI288" s="38"/>
      <c r="GJ288" s="38"/>
      <c r="GK288" s="38"/>
      <c r="GL288" s="38"/>
      <c r="GM288" s="38"/>
      <c r="GN288" s="38"/>
      <c r="GO288" s="38"/>
      <c r="GP288" s="38"/>
      <c r="GQ288" s="38"/>
      <c r="GR288" s="38"/>
      <c r="GS288" s="38"/>
      <c r="GT288" s="38"/>
      <c r="GU288" s="38"/>
      <c r="GV288" s="38"/>
      <c r="GW288" s="38"/>
      <c r="GX288" s="38"/>
      <c r="GY288" s="38"/>
      <c r="GZ288" s="38"/>
      <c r="HA288" s="38"/>
      <c r="HB288" s="38"/>
      <c r="HC288" s="38"/>
      <c r="HD288" s="38"/>
      <c r="HE288" s="38"/>
      <c r="HF288" s="38"/>
      <c r="HG288" s="38"/>
      <c r="HH288" s="38"/>
      <c r="HI288" s="38"/>
      <c r="HJ288" s="38"/>
      <c r="HK288" s="38"/>
      <c r="HL288" s="38"/>
      <c r="HM288" s="38"/>
      <c r="HN288" s="38"/>
      <c r="HO288" s="38"/>
      <c r="HP288" s="38"/>
      <c r="HQ288" s="38"/>
      <c r="HR288" s="38"/>
      <c r="HS288" s="38"/>
      <c r="HT288" s="38"/>
      <c r="HU288" s="38"/>
      <c r="HV288" s="38"/>
      <c r="HW288" s="38"/>
      <c r="HX288" s="38"/>
      <c r="HY288" s="38"/>
      <c r="HZ288" s="38"/>
      <c r="IA288" s="38"/>
      <c r="IB288" s="38"/>
      <c r="IC288" s="38"/>
      <c r="ID288" s="38"/>
      <c r="IE288" s="38"/>
      <c r="IF288" s="38"/>
      <c r="IG288" s="38"/>
    </row>
    <row r="289" spans="1:241" s="39" customFormat="1" ht="13.5" customHeight="1" x14ac:dyDescent="0.2">
      <c r="A289" s="7"/>
      <c r="B289" s="7"/>
      <c r="C289" s="7"/>
      <c r="D289" s="21"/>
      <c r="E289" s="65"/>
      <c r="F289" s="21"/>
      <c r="G289" s="7"/>
      <c r="H289" s="7"/>
      <c r="I289" s="66"/>
      <c r="J289" s="7"/>
      <c r="K289" s="66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  <c r="CA289" s="38"/>
      <c r="CB289" s="38"/>
      <c r="CC289" s="38"/>
      <c r="CD289" s="38"/>
      <c r="CE289" s="38"/>
      <c r="CF289" s="38"/>
      <c r="CG289" s="38"/>
      <c r="CH289" s="38"/>
      <c r="CI289" s="38"/>
      <c r="CJ289" s="38"/>
      <c r="CK289" s="38"/>
      <c r="CL289" s="38"/>
      <c r="CM289" s="38"/>
      <c r="CN289" s="38"/>
      <c r="CO289" s="38"/>
      <c r="CP289" s="38"/>
      <c r="CQ289" s="38"/>
      <c r="CR289" s="38"/>
      <c r="CS289" s="38"/>
      <c r="CT289" s="38"/>
      <c r="CU289" s="38"/>
      <c r="CV289" s="38"/>
      <c r="CW289" s="38"/>
      <c r="CX289" s="38"/>
      <c r="CY289" s="38"/>
      <c r="CZ289" s="38"/>
      <c r="DA289" s="38"/>
      <c r="DB289" s="38"/>
      <c r="DC289" s="38"/>
      <c r="DD289" s="38"/>
      <c r="DE289" s="38"/>
      <c r="DF289" s="38"/>
      <c r="DG289" s="38"/>
      <c r="DH289" s="38"/>
      <c r="DI289" s="38"/>
      <c r="DJ289" s="38"/>
      <c r="DK289" s="38"/>
      <c r="DL289" s="38"/>
      <c r="DM289" s="38"/>
      <c r="DN289" s="38"/>
      <c r="DO289" s="38"/>
      <c r="DP289" s="38"/>
      <c r="DQ289" s="38"/>
      <c r="DR289" s="38"/>
      <c r="DS289" s="38"/>
      <c r="DT289" s="38"/>
      <c r="DU289" s="38"/>
      <c r="DV289" s="38"/>
      <c r="DW289" s="38"/>
      <c r="DX289" s="38"/>
      <c r="DY289" s="38"/>
      <c r="DZ289" s="38"/>
      <c r="EA289" s="38"/>
      <c r="EB289" s="38"/>
      <c r="EC289" s="38"/>
      <c r="ED289" s="38"/>
      <c r="EE289" s="38"/>
      <c r="EF289" s="38"/>
      <c r="EG289" s="38"/>
      <c r="EH289" s="38"/>
      <c r="EI289" s="38"/>
      <c r="EJ289" s="38"/>
      <c r="EK289" s="38"/>
      <c r="EL289" s="38"/>
      <c r="EM289" s="38"/>
      <c r="EN289" s="38"/>
      <c r="EO289" s="38"/>
      <c r="EP289" s="38"/>
      <c r="EQ289" s="38"/>
      <c r="ER289" s="38"/>
      <c r="ES289" s="38"/>
      <c r="ET289" s="38"/>
      <c r="EU289" s="38"/>
      <c r="EV289" s="38"/>
      <c r="EW289" s="38"/>
      <c r="EX289" s="38"/>
      <c r="EY289" s="38"/>
      <c r="EZ289" s="38"/>
      <c r="FA289" s="38"/>
      <c r="FB289" s="38"/>
      <c r="FC289" s="38"/>
      <c r="FD289" s="38"/>
      <c r="FE289" s="38"/>
      <c r="FF289" s="38"/>
      <c r="FG289" s="38"/>
      <c r="FH289" s="38"/>
      <c r="FI289" s="38"/>
      <c r="FJ289" s="38"/>
      <c r="FK289" s="38"/>
      <c r="FL289" s="38"/>
      <c r="FM289" s="38"/>
      <c r="FN289" s="38"/>
      <c r="FO289" s="38"/>
      <c r="FP289" s="38"/>
      <c r="FQ289" s="38"/>
      <c r="FR289" s="38"/>
      <c r="FS289" s="38"/>
      <c r="FT289" s="38"/>
      <c r="FU289" s="38"/>
      <c r="FV289" s="38"/>
      <c r="FW289" s="38"/>
      <c r="FX289" s="38"/>
      <c r="FY289" s="38"/>
      <c r="FZ289" s="38"/>
      <c r="GA289" s="38"/>
      <c r="GB289" s="38"/>
      <c r="GC289" s="38"/>
      <c r="GD289" s="38"/>
      <c r="GE289" s="38"/>
      <c r="GF289" s="38"/>
      <c r="GG289" s="38"/>
      <c r="GH289" s="38"/>
      <c r="GI289" s="38"/>
      <c r="GJ289" s="38"/>
      <c r="GK289" s="38"/>
      <c r="GL289" s="38"/>
      <c r="GM289" s="38"/>
      <c r="GN289" s="38"/>
      <c r="GO289" s="38"/>
      <c r="GP289" s="38"/>
      <c r="GQ289" s="38"/>
      <c r="GR289" s="38"/>
      <c r="GS289" s="38"/>
      <c r="GT289" s="38"/>
      <c r="GU289" s="38"/>
      <c r="GV289" s="38"/>
      <c r="GW289" s="38"/>
      <c r="GX289" s="38"/>
      <c r="GY289" s="38"/>
      <c r="GZ289" s="38"/>
      <c r="HA289" s="38"/>
      <c r="HB289" s="38"/>
      <c r="HC289" s="38"/>
      <c r="HD289" s="38"/>
      <c r="HE289" s="38"/>
      <c r="HF289" s="38"/>
      <c r="HG289" s="38"/>
      <c r="HH289" s="38"/>
      <c r="HI289" s="38"/>
      <c r="HJ289" s="38"/>
      <c r="HK289" s="38"/>
      <c r="HL289" s="38"/>
      <c r="HM289" s="38"/>
      <c r="HN289" s="38"/>
      <c r="HO289" s="38"/>
      <c r="HP289" s="38"/>
      <c r="HQ289" s="38"/>
      <c r="HR289" s="38"/>
      <c r="HS289" s="38"/>
      <c r="HT289" s="38"/>
      <c r="HU289" s="38"/>
      <c r="HV289" s="38"/>
      <c r="HW289" s="38"/>
      <c r="HX289" s="38"/>
      <c r="HY289" s="38"/>
      <c r="HZ289" s="38"/>
      <c r="IA289" s="38"/>
      <c r="IB289" s="38"/>
      <c r="IC289" s="38"/>
      <c r="ID289" s="38"/>
      <c r="IE289" s="38"/>
      <c r="IF289" s="38"/>
      <c r="IG289" s="38"/>
    </row>
    <row r="290" spans="1:241" s="39" customFormat="1" ht="13.5" customHeight="1" x14ac:dyDescent="0.2">
      <c r="A290" s="7"/>
      <c r="B290" s="7"/>
      <c r="C290" s="7"/>
      <c r="D290" s="21"/>
      <c r="E290" s="65"/>
      <c r="F290" s="21"/>
      <c r="G290" s="7"/>
      <c r="H290" s="7"/>
      <c r="I290" s="66"/>
      <c r="J290" s="7"/>
      <c r="K290" s="66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38"/>
      <c r="BJ290" s="38"/>
      <c r="BK290" s="38"/>
      <c r="BL290" s="38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  <c r="BY290" s="38"/>
      <c r="BZ290" s="38"/>
      <c r="CA290" s="38"/>
      <c r="CB290" s="38"/>
      <c r="CC290" s="38"/>
      <c r="CD290" s="38"/>
      <c r="CE290" s="38"/>
      <c r="CF290" s="38"/>
      <c r="CG290" s="38"/>
      <c r="CH290" s="38"/>
      <c r="CI290" s="38"/>
      <c r="CJ290" s="38"/>
      <c r="CK290" s="38"/>
      <c r="CL290" s="38"/>
      <c r="CM290" s="38"/>
      <c r="CN290" s="38"/>
      <c r="CO290" s="38"/>
      <c r="CP290" s="38"/>
      <c r="CQ290" s="38"/>
      <c r="CR290" s="38"/>
      <c r="CS290" s="38"/>
      <c r="CT290" s="38"/>
      <c r="CU290" s="38"/>
      <c r="CV290" s="38"/>
      <c r="CW290" s="38"/>
      <c r="CX290" s="38"/>
      <c r="CY290" s="38"/>
      <c r="CZ290" s="38"/>
      <c r="DA290" s="38"/>
      <c r="DB290" s="38"/>
      <c r="DC290" s="38"/>
      <c r="DD290" s="38"/>
      <c r="DE290" s="38"/>
      <c r="DF290" s="38"/>
      <c r="DG290" s="38"/>
      <c r="DH290" s="38"/>
      <c r="DI290" s="38"/>
      <c r="DJ290" s="38"/>
      <c r="DK290" s="38"/>
      <c r="DL290" s="38"/>
      <c r="DM290" s="38"/>
      <c r="DN290" s="38"/>
      <c r="DO290" s="38"/>
      <c r="DP290" s="38"/>
      <c r="DQ290" s="38"/>
      <c r="DR290" s="38"/>
      <c r="DS290" s="38"/>
      <c r="DT290" s="38"/>
      <c r="DU290" s="38"/>
      <c r="DV290" s="38"/>
      <c r="DW290" s="38"/>
      <c r="DX290" s="38"/>
      <c r="DY290" s="38"/>
      <c r="DZ290" s="38"/>
      <c r="EA290" s="38"/>
      <c r="EB290" s="38"/>
      <c r="EC290" s="38"/>
      <c r="ED290" s="38"/>
      <c r="EE290" s="38"/>
      <c r="EF290" s="38"/>
      <c r="EG290" s="38"/>
      <c r="EH290" s="38"/>
      <c r="EI290" s="38"/>
      <c r="EJ290" s="38"/>
      <c r="EK290" s="38"/>
      <c r="EL290" s="38"/>
      <c r="EM290" s="38"/>
      <c r="EN290" s="38"/>
      <c r="EO290" s="38"/>
      <c r="EP290" s="38"/>
      <c r="EQ290" s="38"/>
      <c r="ER290" s="38"/>
      <c r="ES290" s="38"/>
      <c r="ET290" s="38"/>
      <c r="EU290" s="38"/>
      <c r="EV290" s="38"/>
      <c r="EW290" s="38"/>
      <c r="EX290" s="38"/>
      <c r="EY290" s="38"/>
      <c r="EZ290" s="38"/>
      <c r="FA290" s="38"/>
      <c r="FB290" s="38"/>
      <c r="FC290" s="38"/>
      <c r="FD290" s="38"/>
      <c r="FE290" s="38"/>
      <c r="FF290" s="38"/>
      <c r="FG290" s="38"/>
      <c r="FH290" s="38"/>
      <c r="FI290" s="38"/>
      <c r="FJ290" s="38"/>
      <c r="FK290" s="38"/>
      <c r="FL290" s="38"/>
      <c r="FM290" s="38"/>
      <c r="FN290" s="38"/>
      <c r="FO290" s="38"/>
      <c r="FP290" s="38"/>
      <c r="FQ290" s="38"/>
      <c r="FR290" s="38"/>
      <c r="FS290" s="38"/>
      <c r="FT290" s="38"/>
      <c r="FU290" s="38"/>
      <c r="FV290" s="38"/>
      <c r="FW290" s="38"/>
      <c r="FX290" s="38"/>
      <c r="FY290" s="38"/>
      <c r="FZ290" s="38"/>
      <c r="GA290" s="38"/>
      <c r="GB290" s="38"/>
      <c r="GC290" s="38"/>
      <c r="GD290" s="38"/>
      <c r="GE290" s="38"/>
      <c r="GF290" s="38"/>
      <c r="GG290" s="38"/>
      <c r="GH290" s="38"/>
      <c r="GI290" s="38"/>
      <c r="GJ290" s="38"/>
      <c r="GK290" s="38"/>
      <c r="GL290" s="38"/>
      <c r="GM290" s="38"/>
      <c r="GN290" s="38"/>
      <c r="GO290" s="38"/>
      <c r="GP290" s="38"/>
      <c r="GQ290" s="38"/>
      <c r="GR290" s="38"/>
      <c r="GS290" s="38"/>
      <c r="GT290" s="38"/>
      <c r="GU290" s="38"/>
      <c r="GV290" s="38"/>
      <c r="GW290" s="38"/>
      <c r="GX290" s="38"/>
      <c r="GY290" s="38"/>
      <c r="GZ290" s="38"/>
      <c r="HA290" s="38"/>
      <c r="HB290" s="38"/>
      <c r="HC290" s="38"/>
      <c r="HD290" s="38"/>
      <c r="HE290" s="38"/>
      <c r="HF290" s="38"/>
      <c r="HG290" s="38"/>
      <c r="HH290" s="38"/>
      <c r="HI290" s="38"/>
      <c r="HJ290" s="38"/>
      <c r="HK290" s="38"/>
      <c r="HL290" s="38"/>
      <c r="HM290" s="38"/>
      <c r="HN290" s="38"/>
      <c r="HO290" s="38"/>
      <c r="HP290" s="38"/>
      <c r="HQ290" s="38"/>
      <c r="HR290" s="38"/>
      <c r="HS290" s="38"/>
      <c r="HT290" s="38"/>
      <c r="HU290" s="38"/>
      <c r="HV290" s="38"/>
      <c r="HW290" s="38"/>
      <c r="HX290" s="38"/>
      <c r="HY290" s="38"/>
      <c r="HZ290" s="38"/>
      <c r="IA290" s="38"/>
      <c r="IB290" s="38"/>
      <c r="IC290" s="38"/>
      <c r="ID290" s="38"/>
      <c r="IE290" s="38"/>
      <c r="IF290" s="38"/>
      <c r="IG290" s="38"/>
    </row>
    <row r="291" spans="1:241" s="39" customFormat="1" ht="13.5" customHeight="1" x14ac:dyDescent="0.2">
      <c r="A291" s="7"/>
      <c r="B291" s="7"/>
      <c r="C291" s="7"/>
      <c r="D291" s="21"/>
      <c r="E291" s="65"/>
      <c r="F291" s="21"/>
      <c r="G291" s="7"/>
      <c r="H291" s="7"/>
      <c r="I291" s="66"/>
      <c r="J291" s="7"/>
      <c r="K291" s="66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38"/>
      <c r="BI291" s="38"/>
      <c r="BJ291" s="38"/>
      <c r="BK291" s="38"/>
      <c r="BL291" s="38"/>
      <c r="BM291" s="38"/>
      <c r="BN291" s="38"/>
      <c r="BO291" s="38"/>
      <c r="BP291" s="38"/>
      <c r="BQ291" s="38"/>
      <c r="BR291" s="38"/>
      <c r="BS291" s="38"/>
      <c r="BT291" s="38"/>
      <c r="BU291" s="38"/>
      <c r="BV291" s="38"/>
      <c r="BW291" s="38"/>
      <c r="BX291" s="38"/>
      <c r="BY291" s="38"/>
      <c r="BZ291" s="38"/>
      <c r="CA291" s="38"/>
      <c r="CB291" s="38"/>
      <c r="CC291" s="38"/>
      <c r="CD291" s="38"/>
      <c r="CE291" s="38"/>
      <c r="CF291" s="38"/>
      <c r="CG291" s="38"/>
      <c r="CH291" s="38"/>
      <c r="CI291" s="38"/>
      <c r="CJ291" s="38"/>
      <c r="CK291" s="38"/>
      <c r="CL291" s="38"/>
      <c r="CM291" s="38"/>
      <c r="CN291" s="38"/>
      <c r="CO291" s="38"/>
      <c r="CP291" s="38"/>
      <c r="CQ291" s="38"/>
      <c r="CR291" s="38"/>
      <c r="CS291" s="38"/>
      <c r="CT291" s="38"/>
      <c r="CU291" s="38"/>
      <c r="CV291" s="38"/>
      <c r="CW291" s="38"/>
      <c r="CX291" s="38"/>
      <c r="CY291" s="38"/>
      <c r="CZ291" s="38"/>
      <c r="DA291" s="38"/>
      <c r="DB291" s="38"/>
      <c r="DC291" s="38"/>
      <c r="DD291" s="38"/>
      <c r="DE291" s="38"/>
      <c r="DF291" s="38"/>
      <c r="DG291" s="38"/>
      <c r="DH291" s="38"/>
      <c r="DI291" s="38"/>
      <c r="DJ291" s="38"/>
      <c r="DK291" s="38"/>
      <c r="DL291" s="38"/>
      <c r="DM291" s="38"/>
      <c r="DN291" s="38"/>
      <c r="DO291" s="38"/>
      <c r="DP291" s="38"/>
      <c r="DQ291" s="38"/>
      <c r="DR291" s="38"/>
      <c r="DS291" s="38"/>
      <c r="DT291" s="38"/>
      <c r="DU291" s="38"/>
      <c r="DV291" s="38"/>
      <c r="DW291" s="38"/>
      <c r="DX291" s="38"/>
      <c r="DY291" s="38"/>
      <c r="DZ291" s="38"/>
      <c r="EA291" s="38"/>
      <c r="EB291" s="38"/>
      <c r="EC291" s="38"/>
      <c r="ED291" s="38"/>
      <c r="EE291" s="38"/>
      <c r="EF291" s="38"/>
      <c r="EG291" s="38"/>
      <c r="EH291" s="38"/>
      <c r="EI291" s="38"/>
      <c r="EJ291" s="38"/>
      <c r="EK291" s="38"/>
      <c r="EL291" s="38"/>
      <c r="EM291" s="38"/>
      <c r="EN291" s="38"/>
      <c r="EO291" s="38"/>
      <c r="EP291" s="38"/>
      <c r="EQ291" s="38"/>
      <c r="ER291" s="38"/>
      <c r="ES291" s="38"/>
      <c r="ET291" s="38"/>
      <c r="EU291" s="38"/>
      <c r="EV291" s="38"/>
      <c r="EW291" s="38"/>
      <c r="EX291" s="38"/>
      <c r="EY291" s="38"/>
      <c r="EZ291" s="38"/>
      <c r="FA291" s="38"/>
      <c r="FB291" s="38"/>
      <c r="FC291" s="38"/>
      <c r="FD291" s="38"/>
      <c r="FE291" s="38"/>
      <c r="FF291" s="38"/>
      <c r="FG291" s="38"/>
      <c r="FH291" s="38"/>
      <c r="FI291" s="38"/>
      <c r="FJ291" s="38"/>
      <c r="FK291" s="38"/>
      <c r="FL291" s="38"/>
      <c r="FM291" s="38"/>
      <c r="FN291" s="38"/>
      <c r="FO291" s="38"/>
      <c r="FP291" s="38"/>
      <c r="FQ291" s="38"/>
      <c r="FR291" s="38"/>
      <c r="FS291" s="38"/>
      <c r="FT291" s="38"/>
      <c r="FU291" s="38"/>
      <c r="FV291" s="38"/>
      <c r="FW291" s="38"/>
      <c r="FX291" s="38"/>
      <c r="FY291" s="38"/>
      <c r="FZ291" s="38"/>
      <c r="GA291" s="38"/>
      <c r="GB291" s="38"/>
      <c r="GC291" s="38"/>
      <c r="GD291" s="38"/>
      <c r="GE291" s="38"/>
      <c r="GF291" s="38"/>
      <c r="GG291" s="38"/>
      <c r="GH291" s="38"/>
      <c r="GI291" s="38"/>
      <c r="GJ291" s="38"/>
      <c r="GK291" s="38"/>
      <c r="GL291" s="38"/>
      <c r="GM291" s="38"/>
      <c r="GN291" s="38"/>
      <c r="GO291" s="38"/>
      <c r="GP291" s="38"/>
      <c r="GQ291" s="38"/>
      <c r="GR291" s="38"/>
      <c r="GS291" s="38"/>
      <c r="GT291" s="38"/>
      <c r="GU291" s="38"/>
      <c r="GV291" s="38"/>
      <c r="GW291" s="38"/>
      <c r="GX291" s="38"/>
      <c r="GY291" s="38"/>
      <c r="GZ291" s="38"/>
      <c r="HA291" s="38"/>
      <c r="HB291" s="38"/>
      <c r="HC291" s="38"/>
      <c r="HD291" s="38"/>
      <c r="HE291" s="38"/>
      <c r="HF291" s="38"/>
      <c r="HG291" s="38"/>
      <c r="HH291" s="38"/>
      <c r="HI291" s="38"/>
      <c r="HJ291" s="38"/>
      <c r="HK291" s="38"/>
      <c r="HL291" s="38"/>
      <c r="HM291" s="38"/>
      <c r="HN291" s="38"/>
      <c r="HO291" s="38"/>
      <c r="HP291" s="38"/>
      <c r="HQ291" s="38"/>
      <c r="HR291" s="38"/>
      <c r="HS291" s="38"/>
      <c r="HT291" s="38"/>
      <c r="HU291" s="38"/>
      <c r="HV291" s="38"/>
      <c r="HW291" s="38"/>
      <c r="HX291" s="38"/>
      <c r="HY291" s="38"/>
      <c r="HZ291" s="38"/>
      <c r="IA291" s="38"/>
      <c r="IB291" s="38"/>
      <c r="IC291" s="38"/>
      <c r="ID291" s="38"/>
      <c r="IE291" s="38"/>
      <c r="IF291" s="38"/>
      <c r="IG291" s="38"/>
    </row>
    <row r="292" spans="1:241" s="39" customFormat="1" ht="13.5" customHeight="1" x14ac:dyDescent="0.2">
      <c r="A292" s="7"/>
      <c r="B292" s="7"/>
      <c r="C292" s="7"/>
      <c r="D292" s="21"/>
      <c r="E292" s="65"/>
      <c r="F292" s="21"/>
      <c r="G292" s="7"/>
      <c r="H292" s="7"/>
      <c r="I292" s="66"/>
      <c r="J292" s="7"/>
      <c r="K292" s="66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  <c r="CA292" s="38"/>
      <c r="CB292" s="38"/>
      <c r="CC292" s="38"/>
      <c r="CD292" s="38"/>
      <c r="CE292" s="38"/>
      <c r="CF292" s="38"/>
      <c r="CG292" s="38"/>
      <c r="CH292" s="38"/>
      <c r="CI292" s="38"/>
      <c r="CJ292" s="38"/>
      <c r="CK292" s="38"/>
      <c r="CL292" s="38"/>
      <c r="CM292" s="38"/>
      <c r="CN292" s="38"/>
      <c r="CO292" s="38"/>
      <c r="CP292" s="38"/>
      <c r="CQ292" s="38"/>
      <c r="CR292" s="38"/>
      <c r="CS292" s="38"/>
      <c r="CT292" s="38"/>
      <c r="CU292" s="38"/>
      <c r="CV292" s="38"/>
      <c r="CW292" s="38"/>
      <c r="CX292" s="38"/>
      <c r="CY292" s="38"/>
      <c r="CZ292" s="38"/>
      <c r="DA292" s="38"/>
      <c r="DB292" s="38"/>
      <c r="DC292" s="38"/>
      <c r="DD292" s="38"/>
      <c r="DE292" s="38"/>
      <c r="DF292" s="38"/>
      <c r="DG292" s="38"/>
      <c r="DH292" s="38"/>
      <c r="DI292" s="38"/>
      <c r="DJ292" s="38"/>
      <c r="DK292" s="38"/>
      <c r="DL292" s="38"/>
      <c r="DM292" s="38"/>
      <c r="DN292" s="38"/>
      <c r="DO292" s="38"/>
      <c r="DP292" s="38"/>
      <c r="DQ292" s="38"/>
      <c r="DR292" s="38"/>
      <c r="DS292" s="38"/>
      <c r="DT292" s="38"/>
      <c r="DU292" s="38"/>
      <c r="DV292" s="38"/>
      <c r="DW292" s="38"/>
      <c r="DX292" s="38"/>
      <c r="DY292" s="38"/>
      <c r="DZ292" s="38"/>
      <c r="EA292" s="38"/>
      <c r="EB292" s="38"/>
      <c r="EC292" s="38"/>
      <c r="ED292" s="38"/>
      <c r="EE292" s="38"/>
      <c r="EF292" s="38"/>
      <c r="EG292" s="38"/>
      <c r="EH292" s="38"/>
      <c r="EI292" s="38"/>
      <c r="EJ292" s="38"/>
      <c r="EK292" s="38"/>
      <c r="EL292" s="38"/>
      <c r="EM292" s="38"/>
      <c r="EN292" s="38"/>
      <c r="EO292" s="38"/>
      <c r="EP292" s="38"/>
      <c r="EQ292" s="38"/>
      <c r="ER292" s="38"/>
      <c r="ES292" s="38"/>
      <c r="ET292" s="38"/>
      <c r="EU292" s="38"/>
      <c r="EV292" s="38"/>
      <c r="EW292" s="38"/>
      <c r="EX292" s="38"/>
      <c r="EY292" s="38"/>
      <c r="EZ292" s="38"/>
      <c r="FA292" s="38"/>
      <c r="FB292" s="38"/>
      <c r="FC292" s="38"/>
      <c r="FD292" s="38"/>
      <c r="FE292" s="38"/>
      <c r="FF292" s="38"/>
      <c r="FG292" s="38"/>
      <c r="FH292" s="38"/>
      <c r="FI292" s="38"/>
      <c r="FJ292" s="38"/>
      <c r="FK292" s="38"/>
      <c r="FL292" s="38"/>
      <c r="FM292" s="38"/>
      <c r="FN292" s="38"/>
      <c r="FO292" s="38"/>
      <c r="FP292" s="38"/>
      <c r="FQ292" s="38"/>
      <c r="FR292" s="38"/>
      <c r="FS292" s="38"/>
      <c r="FT292" s="38"/>
      <c r="FU292" s="38"/>
      <c r="FV292" s="38"/>
      <c r="FW292" s="38"/>
      <c r="FX292" s="38"/>
      <c r="FY292" s="38"/>
      <c r="FZ292" s="38"/>
      <c r="GA292" s="38"/>
      <c r="GB292" s="38"/>
      <c r="GC292" s="38"/>
      <c r="GD292" s="38"/>
      <c r="GE292" s="38"/>
      <c r="GF292" s="38"/>
      <c r="GG292" s="38"/>
      <c r="GH292" s="38"/>
      <c r="GI292" s="38"/>
      <c r="GJ292" s="38"/>
      <c r="GK292" s="38"/>
      <c r="GL292" s="38"/>
      <c r="GM292" s="38"/>
      <c r="GN292" s="38"/>
      <c r="GO292" s="38"/>
      <c r="GP292" s="38"/>
      <c r="GQ292" s="38"/>
      <c r="GR292" s="38"/>
      <c r="GS292" s="38"/>
      <c r="GT292" s="38"/>
      <c r="GU292" s="38"/>
      <c r="GV292" s="38"/>
      <c r="GW292" s="38"/>
      <c r="GX292" s="38"/>
      <c r="GY292" s="38"/>
      <c r="GZ292" s="38"/>
      <c r="HA292" s="38"/>
      <c r="HB292" s="38"/>
      <c r="HC292" s="38"/>
      <c r="HD292" s="38"/>
      <c r="HE292" s="38"/>
      <c r="HF292" s="38"/>
      <c r="HG292" s="38"/>
      <c r="HH292" s="38"/>
      <c r="HI292" s="38"/>
      <c r="HJ292" s="38"/>
      <c r="HK292" s="38"/>
      <c r="HL292" s="38"/>
      <c r="HM292" s="38"/>
      <c r="HN292" s="38"/>
      <c r="HO292" s="38"/>
      <c r="HP292" s="38"/>
      <c r="HQ292" s="38"/>
      <c r="HR292" s="38"/>
      <c r="HS292" s="38"/>
      <c r="HT292" s="38"/>
      <c r="HU292" s="38"/>
      <c r="HV292" s="38"/>
      <c r="HW292" s="38"/>
      <c r="HX292" s="38"/>
      <c r="HY292" s="38"/>
      <c r="HZ292" s="38"/>
      <c r="IA292" s="38"/>
      <c r="IB292" s="38"/>
      <c r="IC292" s="38"/>
      <c r="ID292" s="38"/>
      <c r="IE292" s="38"/>
      <c r="IF292" s="38"/>
      <c r="IG292" s="38"/>
    </row>
    <row r="293" spans="1:241" s="39" customFormat="1" ht="24" customHeight="1" x14ac:dyDescent="0.2">
      <c r="A293" s="7"/>
      <c r="B293" s="7"/>
      <c r="C293" s="7"/>
      <c r="D293" s="21"/>
      <c r="E293" s="65"/>
      <c r="F293" s="21"/>
      <c r="G293" s="7"/>
      <c r="H293" s="7"/>
      <c r="I293" s="66"/>
      <c r="J293" s="7"/>
      <c r="K293" s="66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  <c r="CA293" s="38"/>
      <c r="CB293" s="38"/>
      <c r="CC293" s="38"/>
      <c r="CD293" s="38"/>
      <c r="CE293" s="38"/>
      <c r="CF293" s="38"/>
      <c r="CG293" s="38"/>
      <c r="CH293" s="38"/>
      <c r="CI293" s="38"/>
      <c r="CJ293" s="38"/>
      <c r="CK293" s="38"/>
      <c r="CL293" s="38"/>
      <c r="CM293" s="38"/>
      <c r="CN293" s="38"/>
      <c r="CO293" s="38"/>
      <c r="CP293" s="38"/>
      <c r="CQ293" s="38"/>
      <c r="CR293" s="38"/>
      <c r="CS293" s="38"/>
      <c r="CT293" s="38"/>
      <c r="CU293" s="38"/>
      <c r="CV293" s="38"/>
      <c r="CW293" s="38"/>
      <c r="CX293" s="38"/>
      <c r="CY293" s="38"/>
      <c r="CZ293" s="38"/>
      <c r="DA293" s="38"/>
      <c r="DB293" s="38"/>
      <c r="DC293" s="38"/>
      <c r="DD293" s="38"/>
      <c r="DE293" s="38"/>
      <c r="DF293" s="38"/>
      <c r="DG293" s="38"/>
      <c r="DH293" s="38"/>
      <c r="DI293" s="38"/>
      <c r="DJ293" s="38"/>
      <c r="DK293" s="38"/>
      <c r="DL293" s="38"/>
      <c r="DM293" s="38"/>
      <c r="DN293" s="38"/>
      <c r="DO293" s="38"/>
      <c r="DP293" s="38"/>
      <c r="DQ293" s="38"/>
      <c r="DR293" s="38"/>
      <c r="DS293" s="38"/>
      <c r="DT293" s="38"/>
      <c r="DU293" s="38"/>
      <c r="DV293" s="38"/>
      <c r="DW293" s="38"/>
      <c r="DX293" s="38"/>
      <c r="DY293" s="38"/>
      <c r="DZ293" s="38"/>
      <c r="EA293" s="38"/>
      <c r="EB293" s="38"/>
      <c r="EC293" s="38"/>
      <c r="ED293" s="38"/>
      <c r="EE293" s="38"/>
      <c r="EF293" s="38"/>
      <c r="EG293" s="38"/>
      <c r="EH293" s="38"/>
      <c r="EI293" s="38"/>
      <c r="EJ293" s="38"/>
      <c r="EK293" s="38"/>
      <c r="EL293" s="38"/>
      <c r="EM293" s="38"/>
      <c r="EN293" s="38"/>
      <c r="EO293" s="38"/>
      <c r="EP293" s="38"/>
      <c r="EQ293" s="38"/>
      <c r="ER293" s="38"/>
      <c r="ES293" s="38"/>
      <c r="ET293" s="38"/>
      <c r="EU293" s="38"/>
      <c r="EV293" s="38"/>
      <c r="EW293" s="38"/>
      <c r="EX293" s="38"/>
      <c r="EY293" s="38"/>
      <c r="EZ293" s="38"/>
      <c r="FA293" s="38"/>
      <c r="FB293" s="38"/>
      <c r="FC293" s="38"/>
      <c r="FD293" s="38"/>
      <c r="FE293" s="38"/>
      <c r="FF293" s="38"/>
      <c r="FG293" s="38"/>
      <c r="FH293" s="38"/>
      <c r="FI293" s="38"/>
      <c r="FJ293" s="38"/>
      <c r="FK293" s="38"/>
      <c r="FL293" s="38"/>
      <c r="FM293" s="38"/>
      <c r="FN293" s="38"/>
      <c r="FO293" s="38"/>
      <c r="FP293" s="38"/>
      <c r="FQ293" s="38"/>
      <c r="FR293" s="38"/>
      <c r="FS293" s="38"/>
      <c r="FT293" s="38"/>
      <c r="FU293" s="38"/>
      <c r="FV293" s="38"/>
      <c r="FW293" s="38"/>
      <c r="FX293" s="38"/>
      <c r="FY293" s="38"/>
      <c r="FZ293" s="38"/>
      <c r="GA293" s="38"/>
      <c r="GB293" s="38"/>
      <c r="GC293" s="38"/>
      <c r="GD293" s="38"/>
      <c r="GE293" s="38"/>
      <c r="GF293" s="38"/>
      <c r="GG293" s="38"/>
      <c r="GH293" s="38"/>
      <c r="GI293" s="38"/>
      <c r="GJ293" s="38"/>
      <c r="GK293" s="38"/>
      <c r="GL293" s="38"/>
      <c r="GM293" s="38"/>
      <c r="GN293" s="38"/>
      <c r="GO293" s="38"/>
      <c r="GP293" s="38"/>
      <c r="GQ293" s="38"/>
      <c r="GR293" s="38"/>
      <c r="GS293" s="38"/>
      <c r="GT293" s="38"/>
      <c r="GU293" s="38"/>
      <c r="GV293" s="38"/>
      <c r="GW293" s="38"/>
      <c r="GX293" s="38"/>
      <c r="GY293" s="38"/>
      <c r="GZ293" s="38"/>
      <c r="HA293" s="38"/>
      <c r="HB293" s="38"/>
      <c r="HC293" s="38"/>
      <c r="HD293" s="38"/>
      <c r="HE293" s="38"/>
      <c r="HF293" s="38"/>
      <c r="HG293" s="38"/>
      <c r="HH293" s="38"/>
      <c r="HI293" s="38"/>
      <c r="HJ293" s="38"/>
      <c r="HK293" s="38"/>
      <c r="HL293" s="38"/>
      <c r="HM293" s="38"/>
      <c r="HN293" s="38"/>
      <c r="HO293" s="38"/>
      <c r="HP293" s="38"/>
      <c r="HQ293" s="38"/>
      <c r="HR293" s="38"/>
      <c r="HS293" s="38"/>
      <c r="HT293" s="38"/>
      <c r="HU293" s="38"/>
      <c r="HV293" s="38"/>
      <c r="HW293" s="38"/>
      <c r="HX293" s="38"/>
      <c r="HY293" s="38"/>
      <c r="HZ293" s="38"/>
      <c r="IA293" s="38"/>
      <c r="IB293" s="38"/>
      <c r="IC293" s="38"/>
      <c r="ID293" s="38"/>
      <c r="IE293" s="38"/>
      <c r="IF293" s="38"/>
      <c r="IG293" s="38"/>
    </row>
    <row r="294" spans="1:241" s="39" customFormat="1" ht="13.5" customHeight="1" x14ac:dyDescent="0.2">
      <c r="A294" s="7"/>
      <c r="B294" s="7"/>
      <c r="C294" s="7"/>
      <c r="D294" s="21"/>
      <c r="E294" s="65"/>
      <c r="F294" s="21"/>
      <c r="G294" s="7"/>
      <c r="H294" s="7"/>
      <c r="I294" s="66"/>
      <c r="J294" s="7"/>
      <c r="K294" s="66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  <c r="CA294" s="38"/>
      <c r="CB294" s="38"/>
      <c r="CC294" s="38"/>
      <c r="CD294" s="38"/>
      <c r="CE294" s="38"/>
      <c r="CF294" s="38"/>
      <c r="CG294" s="38"/>
      <c r="CH294" s="38"/>
      <c r="CI294" s="38"/>
      <c r="CJ294" s="38"/>
      <c r="CK294" s="38"/>
      <c r="CL294" s="38"/>
      <c r="CM294" s="38"/>
      <c r="CN294" s="38"/>
      <c r="CO294" s="38"/>
      <c r="CP294" s="38"/>
      <c r="CQ294" s="38"/>
      <c r="CR294" s="38"/>
      <c r="CS294" s="38"/>
      <c r="CT294" s="38"/>
      <c r="CU294" s="38"/>
      <c r="CV294" s="38"/>
      <c r="CW294" s="38"/>
      <c r="CX294" s="38"/>
      <c r="CY294" s="38"/>
      <c r="CZ294" s="38"/>
      <c r="DA294" s="38"/>
      <c r="DB294" s="38"/>
      <c r="DC294" s="38"/>
      <c r="DD294" s="38"/>
      <c r="DE294" s="38"/>
      <c r="DF294" s="38"/>
      <c r="DG294" s="38"/>
      <c r="DH294" s="38"/>
      <c r="DI294" s="38"/>
      <c r="DJ294" s="38"/>
      <c r="DK294" s="38"/>
      <c r="DL294" s="38"/>
      <c r="DM294" s="38"/>
      <c r="DN294" s="38"/>
      <c r="DO294" s="38"/>
      <c r="DP294" s="38"/>
      <c r="DQ294" s="38"/>
      <c r="DR294" s="38"/>
      <c r="DS294" s="38"/>
      <c r="DT294" s="38"/>
      <c r="DU294" s="38"/>
      <c r="DV294" s="38"/>
      <c r="DW294" s="38"/>
      <c r="DX294" s="38"/>
      <c r="DY294" s="38"/>
      <c r="DZ294" s="38"/>
      <c r="EA294" s="38"/>
      <c r="EB294" s="38"/>
      <c r="EC294" s="38"/>
      <c r="ED294" s="38"/>
      <c r="EE294" s="38"/>
      <c r="EF294" s="38"/>
      <c r="EG294" s="38"/>
      <c r="EH294" s="38"/>
      <c r="EI294" s="38"/>
      <c r="EJ294" s="38"/>
      <c r="EK294" s="38"/>
      <c r="EL294" s="38"/>
      <c r="EM294" s="38"/>
      <c r="EN294" s="38"/>
      <c r="EO294" s="38"/>
      <c r="EP294" s="38"/>
      <c r="EQ294" s="38"/>
      <c r="ER294" s="38"/>
      <c r="ES294" s="38"/>
      <c r="ET294" s="38"/>
      <c r="EU294" s="38"/>
      <c r="EV294" s="38"/>
      <c r="EW294" s="38"/>
      <c r="EX294" s="38"/>
      <c r="EY294" s="38"/>
      <c r="EZ294" s="38"/>
      <c r="FA294" s="38"/>
      <c r="FB294" s="38"/>
      <c r="FC294" s="38"/>
      <c r="FD294" s="38"/>
      <c r="FE294" s="38"/>
      <c r="FF294" s="38"/>
      <c r="FG294" s="38"/>
      <c r="FH294" s="38"/>
      <c r="FI294" s="38"/>
      <c r="FJ294" s="38"/>
      <c r="FK294" s="38"/>
      <c r="FL294" s="38"/>
      <c r="FM294" s="38"/>
      <c r="FN294" s="38"/>
      <c r="FO294" s="38"/>
      <c r="FP294" s="38"/>
      <c r="FQ294" s="38"/>
      <c r="FR294" s="38"/>
      <c r="FS294" s="38"/>
      <c r="FT294" s="38"/>
      <c r="FU294" s="38"/>
      <c r="FV294" s="38"/>
      <c r="FW294" s="38"/>
      <c r="FX294" s="38"/>
      <c r="FY294" s="38"/>
      <c r="FZ294" s="38"/>
      <c r="GA294" s="38"/>
      <c r="GB294" s="38"/>
      <c r="GC294" s="38"/>
      <c r="GD294" s="38"/>
      <c r="GE294" s="38"/>
      <c r="GF294" s="38"/>
      <c r="GG294" s="38"/>
      <c r="GH294" s="38"/>
      <c r="GI294" s="38"/>
      <c r="GJ294" s="38"/>
      <c r="GK294" s="38"/>
      <c r="GL294" s="38"/>
      <c r="GM294" s="38"/>
      <c r="GN294" s="38"/>
      <c r="GO294" s="38"/>
      <c r="GP294" s="38"/>
      <c r="GQ294" s="38"/>
      <c r="GR294" s="38"/>
      <c r="GS294" s="38"/>
      <c r="GT294" s="38"/>
      <c r="GU294" s="38"/>
      <c r="GV294" s="38"/>
      <c r="GW294" s="38"/>
      <c r="GX294" s="38"/>
      <c r="GY294" s="38"/>
      <c r="GZ294" s="38"/>
      <c r="HA294" s="38"/>
      <c r="HB294" s="38"/>
      <c r="HC294" s="38"/>
      <c r="HD294" s="38"/>
      <c r="HE294" s="38"/>
      <c r="HF294" s="38"/>
      <c r="HG294" s="38"/>
      <c r="HH294" s="38"/>
      <c r="HI294" s="38"/>
      <c r="HJ294" s="38"/>
      <c r="HK294" s="38"/>
      <c r="HL294" s="38"/>
      <c r="HM294" s="38"/>
      <c r="HN294" s="38"/>
      <c r="HO294" s="38"/>
      <c r="HP294" s="38"/>
      <c r="HQ294" s="38"/>
      <c r="HR294" s="38"/>
      <c r="HS294" s="38"/>
      <c r="HT294" s="38"/>
      <c r="HU294" s="38"/>
      <c r="HV294" s="38"/>
      <c r="HW294" s="38"/>
      <c r="HX294" s="38"/>
      <c r="HY294" s="38"/>
      <c r="HZ294" s="38"/>
      <c r="IA294" s="38"/>
      <c r="IB294" s="38"/>
      <c r="IC294" s="38"/>
      <c r="ID294" s="38"/>
      <c r="IE294" s="38"/>
      <c r="IF294" s="38"/>
      <c r="IG294" s="38"/>
    </row>
    <row r="295" spans="1:241" s="39" customFormat="1" x14ac:dyDescent="0.2">
      <c r="A295" s="7"/>
      <c r="B295" s="7"/>
      <c r="C295" s="7"/>
      <c r="D295" s="21"/>
      <c r="E295" s="65"/>
      <c r="F295" s="21"/>
      <c r="G295" s="7"/>
      <c r="H295" s="7"/>
      <c r="I295" s="66"/>
      <c r="J295" s="7"/>
      <c r="K295" s="66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  <c r="BH295" s="38"/>
      <c r="BI295" s="38"/>
      <c r="BJ295" s="38"/>
      <c r="BK295" s="38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  <c r="BY295" s="38"/>
      <c r="BZ295" s="38"/>
      <c r="CA295" s="38"/>
      <c r="CB295" s="38"/>
      <c r="CC295" s="38"/>
      <c r="CD295" s="38"/>
      <c r="CE295" s="38"/>
      <c r="CF295" s="38"/>
      <c r="CG295" s="38"/>
      <c r="CH295" s="38"/>
      <c r="CI295" s="38"/>
      <c r="CJ295" s="38"/>
      <c r="CK295" s="38"/>
      <c r="CL295" s="38"/>
      <c r="CM295" s="38"/>
      <c r="CN295" s="38"/>
      <c r="CO295" s="38"/>
      <c r="CP295" s="38"/>
      <c r="CQ295" s="38"/>
      <c r="CR295" s="38"/>
      <c r="CS295" s="38"/>
      <c r="CT295" s="38"/>
      <c r="CU295" s="38"/>
      <c r="CV295" s="38"/>
      <c r="CW295" s="38"/>
      <c r="CX295" s="38"/>
      <c r="CY295" s="38"/>
      <c r="CZ295" s="38"/>
      <c r="DA295" s="38"/>
      <c r="DB295" s="38"/>
      <c r="DC295" s="38"/>
      <c r="DD295" s="38"/>
      <c r="DE295" s="38"/>
      <c r="DF295" s="38"/>
      <c r="DG295" s="38"/>
      <c r="DH295" s="38"/>
      <c r="DI295" s="38"/>
      <c r="DJ295" s="38"/>
      <c r="DK295" s="38"/>
      <c r="DL295" s="38"/>
      <c r="DM295" s="38"/>
      <c r="DN295" s="38"/>
      <c r="DO295" s="38"/>
      <c r="DP295" s="38"/>
      <c r="DQ295" s="38"/>
      <c r="DR295" s="38"/>
      <c r="DS295" s="38"/>
      <c r="DT295" s="38"/>
      <c r="DU295" s="38"/>
      <c r="DV295" s="38"/>
      <c r="DW295" s="38"/>
      <c r="DX295" s="38"/>
      <c r="DY295" s="38"/>
      <c r="DZ295" s="38"/>
      <c r="EA295" s="38"/>
      <c r="EB295" s="38"/>
      <c r="EC295" s="38"/>
      <c r="ED295" s="38"/>
      <c r="EE295" s="38"/>
      <c r="EF295" s="38"/>
      <c r="EG295" s="38"/>
      <c r="EH295" s="38"/>
      <c r="EI295" s="38"/>
      <c r="EJ295" s="38"/>
      <c r="EK295" s="38"/>
      <c r="EL295" s="38"/>
      <c r="EM295" s="38"/>
      <c r="EN295" s="38"/>
      <c r="EO295" s="38"/>
      <c r="EP295" s="38"/>
      <c r="EQ295" s="38"/>
      <c r="ER295" s="38"/>
      <c r="ES295" s="38"/>
      <c r="ET295" s="38"/>
      <c r="EU295" s="38"/>
      <c r="EV295" s="38"/>
      <c r="EW295" s="38"/>
      <c r="EX295" s="38"/>
      <c r="EY295" s="38"/>
      <c r="EZ295" s="38"/>
      <c r="FA295" s="38"/>
      <c r="FB295" s="38"/>
      <c r="FC295" s="38"/>
      <c r="FD295" s="38"/>
      <c r="FE295" s="38"/>
      <c r="FF295" s="38"/>
      <c r="FG295" s="38"/>
      <c r="FH295" s="38"/>
      <c r="FI295" s="38"/>
      <c r="FJ295" s="38"/>
      <c r="FK295" s="38"/>
      <c r="FL295" s="38"/>
      <c r="FM295" s="38"/>
      <c r="FN295" s="38"/>
      <c r="FO295" s="38"/>
      <c r="FP295" s="38"/>
      <c r="FQ295" s="38"/>
      <c r="FR295" s="38"/>
      <c r="FS295" s="38"/>
      <c r="FT295" s="38"/>
      <c r="FU295" s="38"/>
      <c r="FV295" s="38"/>
      <c r="FW295" s="38"/>
      <c r="FX295" s="38"/>
      <c r="FY295" s="38"/>
      <c r="FZ295" s="38"/>
      <c r="GA295" s="38"/>
      <c r="GB295" s="38"/>
      <c r="GC295" s="38"/>
      <c r="GD295" s="38"/>
      <c r="GE295" s="38"/>
      <c r="GF295" s="38"/>
      <c r="GG295" s="38"/>
      <c r="GH295" s="38"/>
      <c r="GI295" s="38"/>
      <c r="GJ295" s="38"/>
      <c r="GK295" s="38"/>
      <c r="GL295" s="38"/>
      <c r="GM295" s="38"/>
      <c r="GN295" s="38"/>
      <c r="GO295" s="38"/>
      <c r="GP295" s="38"/>
      <c r="GQ295" s="38"/>
      <c r="GR295" s="38"/>
      <c r="GS295" s="38"/>
      <c r="GT295" s="38"/>
      <c r="GU295" s="38"/>
      <c r="GV295" s="38"/>
      <c r="GW295" s="38"/>
      <c r="GX295" s="38"/>
      <c r="GY295" s="38"/>
      <c r="GZ295" s="38"/>
      <c r="HA295" s="38"/>
      <c r="HB295" s="38"/>
      <c r="HC295" s="38"/>
      <c r="HD295" s="38"/>
      <c r="HE295" s="38"/>
      <c r="HF295" s="38"/>
      <c r="HG295" s="38"/>
      <c r="HH295" s="38"/>
      <c r="HI295" s="38"/>
      <c r="HJ295" s="38"/>
      <c r="HK295" s="38"/>
      <c r="HL295" s="38"/>
      <c r="HM295" s="38"/>
      <c r="HN295" s="38"/>
      <c r="HO295" s="38"/>
      <c r="HP295" s="38"/>
      <c r="HQ295" s="38"/>
      <c r="HR295" s="38"/>
      <c r="HS295" s="38"/>
      <c r="HT295" s="38"/>
      <c r="HU295" s="38"/>
      <c r="HV295" s="38"/>
      <c r="HW295" s="38"/>
      <c r="HX295" s="38"/>
      <c r="HY295" s="38"/>
      <c r="HZ295" s="38"/>
      <c r="IA295" s="38"/>
      <c r="IB295" s="38"/>
      <c r="IC295" s="38"/>
      <c r="ID295" s="38"/>
      <c r="IE295" s="38"/>
      <c r="IF295" s="38"/>
      <c r="IG295" s="38"/>
    </row>
    <row r="296" spans="1:241" s="39" customFormat="1" x14ac:dyDescent="0.2">
      <c r="A296" s="7"/>
      <c r="B296" s="7"/>
      <c r="C296" s="7"/>
      <c r="D296" s="21"/>
      <c r="E296" s="65"/>
      <c r="F296" s="21"/>
      <c r="G296" s="7"/>
      <c r="H296" s="7"/>
      <c r="I296" s="66"/>
      <c r="J296" s="7"/>
      <c r="K296" s="66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  <c r="CA296" s="38"/>
      <c r="CB296" s="38"/>
      <c r="CC296" s="38"/>
      <c r="CD296" s="38"/>
      <c r="CE296" s="38"/>
      <c r="CF296" s="38"/>
      <c r="CG296" s="38"/>
      <c r="CH296" s="38"/>
      <c r="CI296" s="38"/>
      <c r="CJ296" s="38"/>
      <c r="CK296" s="38"/>
      <c r="CL296" s="38"/>
      <c r="CM296" s="38"/>
      <c r="CN296" s="38"/>
      <c r="CO296" s="38"/>
      <c r="CP296" s="38"/>
      <c r="CQ296" s="38"/>
      <c r="CR296" s="38"/>
      <c r="CS296" s="38"/>
      <c r="CT296" s="38"/>
      <c r="CU296" s="38"/>
      <c r="CV296" s="38"/>
      <c r="CW296" s="38"/>
      <c r="CX296" s="38"/>
      <c r="CY296" s="38"/>
      <c r="CZ296" s="38"/>
      <c r="DA296" s="38"/>
      <c r="DB296" s="38"/>
      <c r="DC296" s="38"/>
      <c r="DD296" s="38"/>
      <c r="DE296" s="38"/>
      <c r="DF296" s="38"/>
      <c r="DG296" s="38"/>
      <c r="DH296" s="38"/>
      <c r="DI296" s="38"/>
      <c r="DJ296" s="38"/>
      <c r="DK296" s="38"/>
      <c r="DL296" s="38"/>
      <c r="DM296" s="38"/>
      <c r="DN296" s="38"/>
      <c r="DO296" s="38"/>
      <c r="DP296" s="38"/>
      <c r="DQ296" s="38"/>
      <c r="DR296" s="38"/>
      <c r="DS296" s="38"/>
      <c r="DT296" s="38"/>
      <c r="DU296" s="38"/>
      <c r="DV296" s="38"/>
      <c r="DW296" s="38"/>
      <c r="DX296" s="38"/>
      <c r="DY296" s="38"/>
      <c r="DZ296" s="38"/>
      <c r="EA296" s="38"/>
      <c r="EB296" s="38"/>
      <c r="EC296" s="38"/>
      <c r="ED296" s="38"/>
      <c r="EE296" s="38"/>
      <c r="EF296" s="38"/>
      <c r="EG296" s="38"/>
      <c r="EH296" s="38"/>
      <c r="EI296" s="38"/>
      <c r="EJ296" s="38"/>
      <c r="EK296" s="38"/>
      <c r="EL296" s="38"/>
      <c r="EM296" s="38"/>
      <c r="EN296" s="38"/>
      <c r="EO296" s="38"/>
      <c r="EP296" s="38"/>
      <c r="EQ296" s="38"/>
      <c r="ER296" s="38"/>
      <c r="ES296" s="38"/>
      <c r="ET296" s="38"/>
      <c r="EU296" s="38"/>
      <c r="EV296" s="38"/>
      <c r="EW296" s="38"/>
      <c r="EX296" s="38"/>
      <c r="EY296" s="38"/>
      <c r="EZ296" s="38"/>
      <c r="FA296" s="38"/>
      <c r="FB296" s="38"/>
      <c r="FC296" s="38"/>
      <c r="FD296" s="38"/>
      <c r="FE296" s="38"/>
      <c r="FF296" s="38"/>
      <c r="FG296" s="38"/>
      <c r="FH296" s="38"/>
      <c r="FI296" s="38"/>
      <c r="FJ296" s="38"/>
      <c r="FK296" s="38"/>
      <c r="FL296" s="38"/>
      <c r="FM296" s="38"/>
      <c r="FN296" s="38"/>
      <c r="FO296" s="38"/>
      <c r="FP296" s="38"/>
      <c r="FQ296" s="38"/>
      <c r="FR296" s="38"/>
      <c r="FS296" s="38"/>
      <c r="FT296" s="38"/>
      <c r="FU296" s="38"/>
      <c r="FV296" s="38"/>
      <c r="FW296" s="38"/>
      <c r="FX296" s="38"/>
      <c r="FY296" s="38"/>
      <c r="FZ296" s="38"/>
      <c r="GA296" s="38"/>
      <c r="GB296" s="38"/>
      <c r="GC296" s="38"/>
      <c r="GD296" s="38"/>
      <c r="GE296" s="38"/>
      <c r="GF296" s="38"/>
      <c r="GG296" s="38"/>
      <c r="GH296" s="38"/>
      <c r="GI296" s="38"/>
      <c r="GJ296" s="38"/>
      <c r="GK296" s="38"/>
      <c r="GL296" s="38"/>
      <c r="GM296" s="38"/>
      <c r="GN296" s="38"/>
      <c r="GO296" s="38"/>
      <c r="GP296" s="38"/>
      <c r="GQ296" s="38"/>
      <c r="GR296" s="38"/>
      <c r="GS296" s="38"/>
      <c r="GT296" s="38"/>
      <c r="GU296" s="38"/>
      <c r="GV296" s="38"/>
      <c r="GW296" s="38"/>
      <c r="GX296" s="38"/>
      <c r="GY296" s="38"/>
      <c r="GZ296" s="38"/>
      <c r="HA296" s="38"/>
      <c r="HB296" s="38"/>
      <c r="HC296" s="38"/>
      <c r="HD296" s="38"/>
      <c r="HE296" s="38"/>
      <c r="HF296" s="38"/>
      <c r="HG296" s="38"/>
      <c r="HH296" s="38"/>
      <c r="HI296" s="38"/>
      <c r="HJ296" s="38"/>
      <c r="HK296" s="38"/>
      <c r="HL296" s="38"/>
      <c r="HM296" s="38"/>
      <c r="HN296" s="38"/>
      <c r="HO296" s="38"/>
      <c r="HP296" s="38"/>
      <c r="HQ296" s="38"/>
      <c r="HR296" s="38"/>
      <c r="HS296" s="38"/>
      <c r="HT296" s="38"/>
      <c r="HU296" s="38"/>
      <c r="HV296" s="38"/>
      <c r="HW296" s="38"/>
      <c r="HX296" s="38"/>
      <c r="HY296" s="38"/>
      <c r="HZ296" s="38"/>
      <c r="IA296" s="38"/>
      <c r="IB296" s="38"/>
      <c r="IC296" s="38"/>
      <c r="ID296" s="38"/>
      <c r="IE296" s="38"/>
      <c r="IF296" s="38"/>
      <c r="IG296" s="38"/>
    </row>
    <row r="297" spans="1:241" s="39" customFormat="1" x14ac:dyDescent="0.2">
      <c r="A297" s="7"/>
      <c r="B297" s="7"/>
      <c r="C297" s="7"/>
      <c r="D297" s="21"/>
      <c r="E297" s="65"/>
      <c r="F297" s="21"/>
      <c r="G297" s="7"/>
      <c r="H297" s="7"/>
      <c r="I297" s="66"/>
      <c r="J297" s="7"/>
      <c r="K297" s="66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8"/>
      <c r="CU297" s="38"/>
      <c r="CV297" s="38"/>
      <c r="CW297" s="38"/>
      <c r="CX297" s="38"/>
      <c r="CY297" s="38"/>
      <c r="CZ297" s="38"/>
      <c r="DA297" s="38"/>
      <c r="DB297" s="38"/>
      <c r="DC297" s="38"/>
      <c r="DD297" s="38"/>
      <c r="DE297" s="38"/>
      <c r="DF297" s="38"/>
      <c r="DG297" s="38"/>
      <c r="DH297" s="38"/>
      <c r="DI297" s="38"/>
      <c r="DJ297" s="38"/>
      <c r="DK297" s="38"/>
      <c r="DL297" s="38"/>
      <c r="DM297" s="38"/>
      <c r="DN297" s="38"/>
      <c r="DO297" s="38"/>
      <c r="DP297" s="38"/>
      <c r="DQ297" s="38"/>
      <c r="DR297" s="38"/>
      <c r="DS297" s="38"/>
      <c r="DT297" s="38"/>
      <c r="DU297" s="38"/>
      <c r="DV297" s="38"/>
      <c r="DW297" s="38"/>
      <c r="DX297" s="38"/>
      <c r="DY297" s="38"/>
      <c r="DZ297" s="38"/>
      <c r="EA297" s="38"/>
      <c r="EB297" s="38"/>
      <c r="EC297" s="38"/>
      <c r="ED297" s="38"/>
      <c r="EE297" s="38"/>
      <c r="EF297" s="38"/>
      <c r="EG297" s="38"/>
      <c r="EH297" s="38"/>
      <c r="EI297" s="38"/>
      <c r="EJ297" s="38"/>
      <c r="EK297" s="38"/>
      <c r="EL297" s="38"/>
      <c r="EM297" s="38"/>
      <c r="EN297" s="38"/>
      <c r="EO297" s="38"/>
      <c r="EP297" s="38"/>
      <c r="EQ297" s="38"/>
      <c r="ER297" s="38"/>
      <c r="ES297" s="38"/>
      <c r="ET297" s="38"/>
      <c r="EU297" s="38"/>
      <c r="EV297" s="38"/>
      <c r="EW297" s="38"/>
      <c r="EX297" s="38"/>
      <c r="EY297" s="38"/>
      <c r="EZ297" s="38"/>
      <c r="FA297" s="38"/>
      <c r="FB297" s="38"/>
      <c r="FC297" s="38"/>
      <c r="FD297" s="38"/>
      <c r="FE297" s="38"/>
      <c r="FF297" s="38"/>
      <c r="FG297" s="38"/>
      <c r="FH297" s="38"/>
      <c r="FI297" s="38"/>
      <c r="FJ297" s="38"/>
      <c r="FK297" s="38"/>
      <c r="FL297" s="38"/>
      <c r="FM297" s="38"/>
      <c r="FN297" s="38"/>
      <c r="FO297" s="38"/>
      <c r="FP297" s="38"/>
      <c r="FQ297" s="38"/>
      <c r="FR297" s="38"/>
      <c r="FS297" s="38"/>
      <c r="FT297" s="38"/>
      <c r="FU297" s="38"/>
      <c r="FV297" s="38"/>
      <c r="FW297" s="38"/>
      <c r="FX297" s="38"/>
      <c r="FY297" s="38"/>
      <c r="FZ297" s="38"/>
      <c r="GA297" s="38"/>
      <c r="GB297" s="38"/>
      <c r="GC297" s="38"/>
      <c r="GD297" s="38"/>
      <c r="GE297" s="38"/>
      <c r="GF297" s="38"/>
      <c r="GG297" s="38"/>
      <c r="GH297" s="38"/>
      <c r="GI297" s="38"/>
      <c r="GJ297" s="38"/>
      <c r="GK297" s="38"/>
      <c r="GL297" s="38"/>
      <c r="GM297" s="38"/>
      <c r="GN297" s="38"/>
      <c r="GO297" s="38"/>
      <c r="GP297" s="38"/>
      <c r="GQ297" s="38"/>
      <c r="GR297" s="38"/>
      <c r="GS297" s="38"/>
      <c r="GT297" s="38"/>
      <c r="GU297" s="38"/>
      <c r="GV297" s="38"/>
      <c r="GW297" s="38"/>
      <c r="GX297" s="38"/>
      <c r="GY297" s="38"/>
      <c r="GZ297" s="38"/>
      <c r="HA297" s="38"/>
      <c r="HB297" s="38"/>
      <c r="HC297" s="38"/>
      <c r="HD297" s="38"/>
      <c r="HE297" s="38"/>
      <c r="HF297" s="38"/>
      <c r="HG297" s="38"/>
      <c r="HH297" s="38"/>
      <c r="HI297" s="38"/>
      <c r="HJ297" s="38"/>
      <c r="HK297" s="38"/>
      <c r="HL297" s="38"/>
      <c r="HM297" s="38"/>
      <c r="HN297" s="38"/>
      <c r="HO297" s="38"/>
      <c r="HP297" s="38"/>
      <c r="HQ297" s="38"/>
      <c r="HR297" s="38"/>
      <c r="HS297" s="38"/>
      <c r="HT297" s="38"/>
      <c r="HU297" s="38"/>
      <c r="HV297" s="38"/>
      <c r="HW297" s="38"/>
      <c r="HX297" s="38"/>
      <c r="HY297" s="38"/>
      <c r="HZ297" s="38"/>
      <c r="IA297" s="38"/>
      <c r="IB297" s="38"/>
      <c r="IC297" s="38"/>
      <c r="ID297" s="38"/>
      <c r="IE297" s="38"/>
      <c r="IF297" s="38"/>
      <c r="IG297" s="38"/>
    </row>
    <row r="298" spans="1:241" s="39" customFormat="1" x14ac:dyDescent="0.2">
      <c r="A298" s="7"/>
      <c r="B298" s="7"/>
      <c r="C298" s="7"/>
      <c r="D298" s="21"/>
      <c r="E298" s="65"/>
      <c r="F298" s="21"/>
      <c r="G298" s="7"/>
      <c r="H298" s="7"/>
      <c r="I298" s="66"/>
      <c r="J298" s="7"/>
      <c r="K298" s="66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  <c r="CA298" s="38"/>
      <c r="CB298" s="38"/>
      <c r="CC298" s="38"/>
      <c r="CD298" s="38"/>
      <c r="CE298" s="38"/>
      <c r="CF298" s="38"/>
      <c r="CG298" s="38"/>
      <c r="CH298" s="38"/>
      <c r="CI298" s="38"/>
      <c r="CJ298" s="38"/>
      <c r="CK298" s="38"/>
      <c r="CL298" s="38"/>
      <c r="CM298" s="38"/>
      <c r="CN298" s="38"/>
      <c r="CO298" s="38"/>
      <c r="CP298" s="38"/>
      <c r="CQ298" s="38"/>
      <c r="CR298" s="38"/>
      <c r="CS298" s="38"/>
      <c r="CT298" s="38"/>
      <c r="CU298" s="38"/>
      <c r="CV298" s="38"/>
      <c r="CW298" s="38"/>
      <c r="CX298" s="38"/>
      <c r="CY298" s="38"/>
      <c r="CZ298" s="38"/>
      <c r="DA298" s="38"/>
      <c r="DB298" s="38"/>
      <c r="DC298" s="38"/>
      <c r="DD298" s="38"/>
      <c r="DE298" s="38"/>
      <c r="DF298" s="38"/>
      <c r="DG298" s="38"/>
      <c r="DH298" s="38"/>
      <c r="DI298" s="38"/>
      <c r="DJ298" s="38"/>
      <c r="DK298" s="38"/>
      <c r="DL298" s="38"/>
      <c r="DM298" s="38"/>
      <c r="DN298" s="38"/>
      <c r="DO298" s="38"/>
      <c r="DP298" s="38"/>
      <c r="DQ298" s="38"/>
      <c r="DR298" s="38"/>
      <c r="DS298" s="38"/>
      <c r="DT298" s="38"/>
      <c r="DU298" s="38"/>
      <c r="DV298" s="38"/>
      <c r="DW298" s="38"/>
      <c r="DX298" s="38"/>
      <c r="DY298" s="38"/>
      <c r="DZ298" s="38"/>
      <c r="EA298" s="38"/>
      <c r="EB298" s="38"/>
      <c r="EC298" s="38"/>
      <c r="ED298" s="38"/>
      <c r="EE298" s="38"/>
      <c r="EF298" s="38"/>
      <c r="EG298" s="38"/>
      <c r="EH298" s="38"/>
      <c r="EI298" s="38"/>
      <c r="EJ298" s="38"/>
      <c r="EK298" s="38"/>
      <c r="EL298" s="38"/>
      <c r="EM298" s="38"/>
      <c r="EN298" s="38"/>
      <c r="EO298" s="38"/>
      <c r="EP298" s="38"/>
      <c r="EQ298" s="38"/>
      <c r="ER298" s="38"/>
      <c r="ES298" s="38"/>
      <c r="ET298" s="38"/>
      <c r="EU298" s="38"/>
      <c r="EV298" s="38"/>
      <c r="EW298" s="38"/>
      <c r="EX298" s="38"/>
      <c r="EY298" s="38"/>
      <c r="EZ298" s="38"/>
      <c r="FA298" s="38"/>
      <c r="FB298" s="38"/>
      <c r="FC298" s="38"/>
      <c r="FD298" s="38"/>
      <c r="FE298" s="38"/>
      <c r="FF298" s="38"/>
      <c r="FG298" s="38"/>
      <c r="FH298" s="38"/>
      <c r="FI298" s="38"/>
      <c r="FJ298" s="38"/>
      <c r="FK298" s="38"/>
      <c r="FL298" s="38"/>
      <c r="FM298" s="38"/>
      <c r="FN298" s="38"/>
      <c r="FO298" s="38"/>
      <c r="FP298" s="38"/>
      <c r="FQ298" s="38"/>
      <c r="FR298" s="38"/>
      <c r="FS298" s="38"/>
      <c r="FT298" s="38"/>
      <c r="FU298" s="38"/>
      <c r="FV298" s="38"/>
      <c r="FW298" s="38"/>
      <c r="FX298" s="38"/>
      <c r="FY298" s="38"/>
      <c r="FZ298" s="38"/>
      <c r="GA298" s="38"/>
      <c r="GB298" s="38"/>
      <c r="GC298" s="38"/>
      <c r="GD298" s="38"/>
      <c r="GE298" s="38"/>
      <c r="GF298" s="38"/>
      <c r="GG298" s="38"/>
      <c r="GH298" s="38"/>
      <c r="GI298" s="38"/>
      <c r="GJ298" s="38"/>
      <c r="GK298" s="38"/>
      <c r="GL298" s="38"/>
      <c r="GM298" s="38"/>
      <c r="GN298" s="38"/>
      <c r="GO298" s="38"/>
      <c r="GP298" s="38"/>
      <c r="GQ298" s="38"/>
      <c r="GR298" s="38"/>
      <c r="GS298" s="38"/>
      <c r="GT298" s="38"/>
      <c r="GU298" s="38"/>
      <c r="GV298" s="38"/>
      <c r="GW298" s="38"/>
      <c r="GX298" s="38"/>
      <c r="GY298" s="38"/>
      <c r="GZ298" s="38"/>
      <c r="HA298" s="38"/>
      <c r="HB298" s="38"/>
      <c r="HC298" s="38"/>
      <c r="HD298" s="38"/>
      <c r="HE298" s="38"/>
      <c r="HF298" s="38"/>
      <c r="HG298" s="38"/>
      <c r="HH298" s="38"/>
      <c r="HI298" s="38"/>
      <c r="HJ298" s="38"/>
      <c r="HK298" s="38"/>
      <c r="HL298" s="38"/>
      <c r="HM298" s="38"/>
      <c r="HN298" s="38"/>
      <c r="HO298" s="38"/>
      <c r="HP298" s="38"/>
      <c r="HQ298" s="38"/>
      <c r="HR298" s="38"/>
      <c r="HS298" s="38"/>
      <c r="HT298" s="38"/>
      <c r="HU298" s="38"/>
      <c r="HV298" s="38"/>
      <c r="HW298" s="38"/>
      <c r="HX298" s="38"/>
      <c r="HY298" s="38"/>
      <c r="HZ298" s="38"/>
      <c r="IA298" s="38"/>
      <c r="IB298" s="38"/>
      <c r="IC298" s="38"/>
      <c r="ID298" s="38"/>
      <c r="IE298" s="38"/>
      <c r="IF298" s="38"/>
      <c r="IG298" s="38"/>
    </row>
    <row r="299" spans="1:241" s="39" customFormat="1" x14ac:dyDescent="0.2">
      <c r="A299" s="7"/>
      <c r="B299" s="7"/>
      <c r="C299" s="7"/>
      <c r="D299" s="21"/>
      <c r="E299" s="65"/>
      <c r="F299" s="21"/>
      <c r="G299" s="7"/>
      <c r="H299" s="7"/>
      <c r="I299" s="66"/>
      <c r="J299" s="7"/>
      <c r="K299" s="66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38"/>
      <c r="BX299" s="38"/>
      <c r="BY299" s="38"/>
      <c r="BZ299" s="38"/>
      <c r="CA299" s="38"/>
      <c r="CB299" s="38"/>
      <c r="CC299" s="38"/>
      <c r="CD299" s="38"/>
      <c r="CE299" s="38"/>
      <c r="CF299" s="38"/>
      <c r="CG299" s="38"/>
      <c r="CH299" s="38"/>
      <c r="CI299" s="38"/>
      <c r="CJ299" s="38"/>
      <c r="CK299" s="38"/>
      <c r="CL299" s="38"/>
      <c r="CM299" s="38"/>
      <c r="CN299" s="38"/>
      <c r="CO299" s="38"/>
      <c r="CP299" s="38"/>
      <c r="CQ299" s="38"/>
      <c r="CR299" s="38"/>
      <c r="CS299" s="38"/>
      <c r="CT299" s="38"/>
      <c r="CU299" s="38"/>
      <c r="CV299" s="38"/>
      <c r="CW299" s="38"/>
      <c r="CX299" s="38"/>
      <c r="CY299" s="38"/>
      <c r="CZ299" s="38"/>
      <c r="DA299" s="38"/>
      <c r="DB299" s="38"/>
      <c r="DC299" s="38"/>
      <c r="DD299" s="38"/>
      <c r="DE299" s="38"/>
      <c r="DF299" s="38"/>
      <c r="DG299" s="38"/>
      <c r="DH299" s="38"/>
      <c r="DI299" s="38"/>
      <c r="DJ299" s="38"/>
      <c r="DK299" s="38"/>
      <c r="DL299" s="38"/>
      <c r="DM299" s="38"/>
      <c r="DN299" s="38"/>
      <c r="DO299" s="38"/>
      <c r="DP299" s="38"/>
      <c r="DQ299" s="38"/>
      <c r="DR299" s="38"/>
      <c r="DS299" s="38"/>
      <c r="DT299" s="38"/>
      <c r="DU299" s="38"/>
      <c r="DV299" s="38"/>
      <c r="DW299" s="38"/>
      <c r="DX299" s="38"/>
      <c r="DY299" s="38"/>
      <c r="DZ299" s="38"/>
      <c r="EA299" s="38"/>
      <c r="EB299" s="38"/>
      <c r="EC299" s="38"/>
      <c r="ED299" s="38"/>
      <c r="EE299" s="38"/>
      <c r="EF299" s="38"/>
      <c r="EG299" s="38"/>
      <c r="EH299" s="38"/>
      <c r="EI299" s="38"/>
      <c r="EJ299" s="38"/>
      <c r="EK299" s="38"/>
      <c r="EL299" s="38"/>
      <c r="EM299" s="38"/>
      <c r="EN299" s="38"/>
      <c r="EO299" s="38"/>
      <c r="EP299" s="38"/>
      <c r="EQ299" s="38"/>
      <c r="ER299" s="38"/>
      <c r="ES299" s="38"/>
      <c r="ET299" s="38"/>
      <c r="EU299" s="38"/>
      <c r="EV299" s="38"/>
      <c r="EW299" s="38"/>
      <c r="EX299" s="38"/>
      <c r="EY299" s="38"/>
      <c r="EZ299" s="38"/>
      <c r="FA299" s="38"/>
      <c r="FB299" s="38"/>
      <c r="FC299" s="38"/>
      <c r="FD299" s="38"/>
      <c r="FE299" s="38"/>
      <c r="FF299" s="38"/>
      <c r="FG299" s="38"/>
      <c r="FH299" s="38"/>
      <c r="FI299" s="38"/>
      <c r="FJ299" s="38"/>
      <c r="FK299" s="38"/>
      <c r="FL299" s="38"/>
      <c r="FM299" s="38"/>
      <c r="FN299" s="38"/>
      <c r="FO299" s="38"/>
      <c r="FP299" s="38"/>
      <c r="FQ299" s="38"/>
      <c r="FR299" s="38"/>
      <c r="FS299" s="38"/>
      <c r="FT299" s="38"/>
      <c r="FU299" s="38"/>
      <c r="FV299" s="38"/>
      <c r="FW299" s="38"/>
      <c r="FX299" s="38"/>
      <c r="FY299" s="38"/>
      <c r="FZ299" s="38"/>
      <c r="GA299" s="38"/>
      <c r="GB299" s="38"/>
      <c r="GC299" s="38"/>
      <c r="GD299" s="38"/>
      <c r="GE299" s="38"/>
      <c r="GF299" s="38"/>
      <c r="GG299" s="38"/>
      <c r="GH299" s="38"/>
      <c r="GI299" s="38"/>
      <c r="GJ299" s="38"/>
      <c r="GK299" s="38"/>
      <c r="GL299" s="38"/>
      <c r="GM299" s="38"/>
      <c r="GN299" s="38"/>
      <c r="GO299" s="38"/>
      <c r="GP299" s="38"/>
      <c r="GQ299" s="38"/>
      <c r="GR299" s="38"/>
      <c r="GS299" s="38"/>
      <c r="GT299" s="38"/>
      <c r="GU299" s="38"/>
      <c r="GV299" s="38"/>
      <c r="GW299" s="38"/>
      <c r="GX299" s="38"/>
      <c r="GY299" s="38"/>
      <c r="GZ299" s="38"/>
      <c r="HA299" s="38"/>
      <c r="HB299" s="38"/>
      <c r="HC299" s="38"/>
      <c r="HD299" s="38"/>
      <c r="HE299" s="38"/>
      <c r="HF299" s="38"/>
      <c r="HG299" s="38"/>
      <c r="HH299" s="38"/>
      <c r="HI299" s="38"/>
      <c r="HJ299" s="38"/>
      <c r="HK299" s="38"/>
      <c r="HL299" s="38"/>
      <c r="HM299" s="38"/>
      <c r="HN299" s="38"/>
      <c r="HO299" s="38"/>
      <c r="HP299" s="38"/>
      <c r="HQ299" s="38"/>
      <c r="HR299" s="38"/>
      <c r="HS299" s="38"/>
      <c r="HT299" s="38"/>
      <c r="HU299" s="38"/>
      <c r="HV299" s="38"/>
      <c r="HW299" s="38"/>
      <c r="HX299" s="38"/>
      <c r="HY299" s="38"/>
      <c r="HZ299" s="38"/>
      <c r="IA299" s="38"/>
      <c r="IB299" s="38"/>
      <c r="IC299" s="38"/>
      <c r="ID299" s="38"/>
      <c r="IE299" s="38"/>
      <c r="IF299" s="38"/>
      <c r="IG299" s="38"/>
    </row>
    <row r="300" spans="1:241" s="39" customFormat="1" x14ac:dyDescent="0.2">
      <c r="A300" s="7"/>
      <c r="B300" s="7"/>
      <c r="C300" s="7"/>
      <c r="D300" s="21"/>
      <c r="E300" s="65"/>
      <c r="F300" s="21"/>
      <c r="G300" s="7"/>
      <c r="H300" s="7"/>
      <c r="I300" s="66"/>
      <c r="J300" s="7"/>
      <c r="K300" s="66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  <c r="BY300" s="38"/>
      <c r="BZ300" s="38"/>
      <c r="CA300" s="38"/>
      <c r="CB300" s="38"/>
      <c r="CC300" s="38"/>
      <c r="CD300" s="38"/>
      <c r="CE300" s="38"/>
      <c r="CF300" s="38"/>
      <c r="CG300" s="38"/>
      <c r="CH300" s="38"/>
      <c r="CI300" s="38"/>
      <c r="CJ300" s="38"/>
      <c r="CK300" s="38"/>
      <c r="CL300" s="38"/>
      <c r="CM300" s="38"/>
      <c r="CN300" s="38"/>
      <c r="CO300" s="38"/>
      <c r="CP300" s="38"/>
      <c r="CQ300" s="38"/>
      <c r="CR300" s="38"/>
      <c r="CS300" s="38"/>
      <c r="CT300" s="38"/>
      <c r="CU300" s="38"/>
      <c r="CV300" s="38"/>
      <c r="CW300" s="38"/>
      <c r="CX300" s="38"/>
      <c r="CY300" s="38"/>
      <c r="CZ300" s="38"/>
      <c r="DA300" s="38"/>
      <c r="DB300" s="38"/>
      <c r="DC300" s="38"/>
      <c r="DD300" s="38"/>
      <c r="DE300" s="38"/>
      <c r="DF300" s="38"/>
      <c r="DG300" s="38"/>
      <c r="DH300" s="38"/>
      <c r="DI300" s="38"/>
      <c r="DJ300" s="38"/>
      <c r="DK300" s="38"/>
      <c r="DL300" s="38"/>
      <c r="DM300" s="38"/>
      <c r="DN300" s="38"/>
      <c r="DO300" s="38"/>
      <c r="DP300" s="38"/>
      <c r="DQ300" s="38"/>
      <c r="DR300" s="38"/>
      <c r="DS300" s="38"/>
      <c r="DT300" s="38"/>
      <c r="DU300" s="38"/>
      <c r="DV300" s="38"/>
      <c r="DW300" s="38"/>
      <c r="DX300" s="38"/>
      <c r="DY300" s="38"/>
      <c r="DZ300" s="38"/>
      <c r="EA300" s="38"/>
      <c r="EB300" s="38"/>
      <c r="EC300" s="38"/>
      <c r="ED300" s="38"/>
      <c r="EE300" s="38"/>
      <c r="EF300" s="38"/>
      <c r="EG300" s="38"/>
      <c r="EH300" s="38"/>
      <c r="EI300" s="38"/>
      <c r="EJ300" s="38"/>
      <c r="EK300" s="38"/>
      <c r="EL300" s="38"/>
      <c r="EM300" s="38"/>
      <c r="EN300" s="38"/>
      <c r="EO300" s="38"/>
      <c r="EP300" s="38"/>
      <c r="EQ300" s="38"/>
      <c r="ER300" s="38"/>
      <c r="ES300" s="38"/>
      <c r="ET300" s="38"/>
      <c r="EU300" s="38"/>
      <c r="EV300" s="38"/>
      <c r="EW300" s="38"/>
      <c r="EX300" s="38"/>
      <c r="EY300" s="38"/>
      <c r="EZ300" s="38"/>
      <c r="FA300" s="38"/>
      <c r="FB300" s="38"/>
      <c r="FC300" s="38"/>
      <c r="FD300" s="38"/>
      <c r="FE300" s="38"/>
      <c r="FF300" s="38"/>
      <c r="FG300" s="38"/>
      <c r="FH300" s="38"/>
      <c r="FI300" s="38"/>
      <c r="FJ300" s="38"/>
      <c r="FK300" s="38"/>
      <c r="FL300" s="38"/>
      <c r="FM300" s="38"/>
      <c r="FN300" s="38"/>
      <c r="FO300" s="38"/>
      <c r="FP300" s="38"/>
      <c r="FQ300" s="38"/>
      <c r="FR300" s="38"/>
      <c r="FS300" s="38"/>
      <c r="FT300" s="38"/>
      <c r="FU300" s="38"/>
      <c r="FV300" s="38"/>
      <c r="FW300" s="38"/>
      <c r="FX300" s="38"/>
      <c r="FY300" s="38"/>
      <c r="FZ300" s="38"/>
      <c r="GA300" s="38"/>
      <c r="GB300" s="38"/>
      <c r="GC300" s="38"/>
      <c r="GD300" s="38"/>
      <c r="GE300" s="38"/>
      <c r="GF300" s="38"/>
      <c r="GG300" s="38"/>
      <c r="GH300" s="38"/>
      <c r="GI300" s="38"/>
      <c r="GJ300" s="38"/>
      <c r="GK300" s="38"/>
      <c r="GL300" s="38"/>
      <c r="GM300" s="38"/>
      <c r="GN300" s="38"/>
      <c r="GO300" s="38"/>
      <c r="GP300" s="38"/>
      <c r="GQ300" s="38"/>
      <c r="GR300" s="38"/>
      <c r="GS300" s="38"/>
      <c r="GT300" s="38"/>
      <c r="GU300" s="38"/>
      <c r="GV300" s="38"/>
      <c r="GW300" s="38"/>
      <c r="GX300" s="38"/>
      <c r="GY300" s="38"/>
      <c r="GZ300" s="38"/>
      <c r="HA300" s="38"/>
      <c r="HB300" s="38"/>
      <c r="HC300" s="38"/>
      <c r="HD300" s="38"/>
      <c r="HE300" s="38"/>
      <c r="HF300" s="38"/>
      <c r="HG300" s="38"/>
      <c r="HH300" s="38"/>
      <c r="HI300" s="38"/>
      <c r="HJ300" s="38"/>
      <c r="HK300" s="38"/>
      <c r="HL300" s="38"/>
      <c r="HM300" s="38"/>
      <c r="HN300" s="38"/>
      <c r="HO300" s="38"/>
      <c r="HP300" s="38"/>
      <c r="HQ300" s="38"/>
      <c r="HR300" s="38"/>
      <c r="HS300" s="38"/>
      <c r="HT300" s="38"/>
      <c r="HU300" s="38"/>
      <c r="HV300" s="38"/>
      <c r="HW300" s="38"/>
      <c r="HX300" s="38"/>
      <c r="HY300" s="38"/>
      <c r="HZ300" s="38"/>
      <c r="IA300" s="38"/>
      <c r="IB300" s="38"/>
      <c r="IC300" s="38"/>
      <c r="ID300" s="38"/>
      <c r="IE300" s="38"/>
      <c r="IF300" s="38"/>
      <c r="IG300" s="38"/>
    </row>
    <row r="301" spans="1:241" s="39" customFormat="1" x14ac:dyDescent="0.2">
      <c r="A301" s="7"/>
      <c r="B301" s="7"/>
      <c r="C301" s="7"/>
      <c r="D301" s="21"/>
      <c r="E301" s="65"/>
      <c r="F301" s="21"/>
      <c r="G301" s="7"/>
      <c r="H301" s="7"/>
      <c r="I301" s="66"/>
      <c r="J301" s="7"/>
      <c r="K301" s="66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  <c r="BH301" s="38"/>
      <c r="BI301" s="38"/>
      <c r="BJ301" s="38"/>
      <c r="BK301" s="38"/>
      <c r="BL301" s="38"/>
      <c r="BM301" s="38"/>
      <c r="BN301" s="38"/>
      <c r="BO301" s="38"/>
      <c r="BP301" s="38"/>
      <c r="BQ301" s="38"/>
      <c r="BR301" s="38"/>
      <c r="BS301" s="38"/>
      <c r="BT301" s="38"/>
      <c r="BU301" s="38"/>
      <c r="BV301" s="38"/>
      <c r="BW301" s="38"/>
      <c r="BX301" s="38"/>
      <c r="BY301" s="38"/>
      <c r="BZ301" s="38"/>
      <c r="CA301" s="38"/>
      <c r="CB301" s="38"/>
      <c r="CC301" s="38"/>
      <c r="CD301" s="38"/>
      <c r="CE301" s="38"/>
      <c r="CF301" s="38"/>
      <c r="CG301" s="38"/>
      <c r="CH301" s="38"/>
      <c r="CI301" s="38"/>
      <c r="CJ301" s="38"/>
      <c r="CK301" s="38"/>
      <c r="CL301" s="38"/>
      <c r="CM301" s="38"/>
      <c r="CN301" s="38"/>
      <c r="CO301" s="38"/>
      <c r="CP301" s="38"/>
      <c r="CQ301" s="38"/>
      <c r="CR301" s="38"/>
      <c r="CS301" s="38"/>
      <c r="CT301" s="38"/>
      <c r="CU301" s="38"/>
      <c r="CV301" s="38"/>
      <c r="CW301" s="38"/>
      <c r="CX301" s="38"/>
      <c r="CY301" s="38"/>
      <c r="CZ301" s="38"/>
      <c r="DA301" s="38"/>
      <c r="DB301" s="38"/>
      <c r="DC301" s="38"/>
      <c r="DD301" s="38"/>
      <c r="DE301" s="38"/>
      <c r="DF301" s="38"/>
      <c r="DG301" s="38"/>
      <c r="DH301" s="38"/>
      <c r="DI301" s="38"/>
      <c r="DJ301" s="38"/>
      <c r="DK301" s="38"/>
      <c r="DL301" s="38"/>
      <c r="DM301" s="38"/>
      <c r="DN301" s="38"/>
      <c r="DO301" s="38"/>
      <c r="DP301" s="38"/>
      <c r="DQ301" s="38"/>
      <c r="DR301" s="38"/>
      <c r="DS301" s="38"/>
      <c r="DT301" s="38"/>
      <c r="DU301" s="38"/>
      <c r="DV301" s="38"/>
      <c r="DW301" s="38"/>
      <c r="DX301" s="38"/>
      <c r="DY301" s="38"/>
      <c r="DZ301" s="38"/>
      <c r="EA301" s="38"/>
      <c r="EB301" s="38"/>
      <c r="EC301" s="38"/>
      <c r="ED301" s="38"/>
      <c r="EE301" s="38"/>
      <c r="EF301" s="38"/>
      <c r="EG301" s="38"/>
      <c r="EH301" s="38"/>
      <c r="EI301" s="38"/>
      <c r="EJ301" s="38"/>
      <c r="EK301" s="38"/>
      <c r="EL301" s="38"/>
      <c r="EM301" s="38"/>
      <c r="EN301" s="38"/>
      <c r="EO301" s="38"/>
      <c r="EP301" s="38"/>
      <c r="EQ301" s="38"/>
      <c r="ER301" s="38"/>
      <c r="ES301" s="38"/>
      <c r="ET301" s="38"/>
      <c r="EU301" s="38"/>
      <c r="EV301" s="38"/>
      <c r="EW301" s="38"/>
      <c r="EX301" s="38"/>
      <c r="EY301" s="38"/>
      <c r="EZ301" s="38"/>
      <c r="FA301" s="38"/>
      <c r="FB301" s="38"/>
      <c r="FC301" s="38"/>
      <c r="FD301" s="38"/>
      <c r="FE301" s="38"/>
      <c r="FF301" s="38"/>
      <c r="FG301" s="38"/>
      <c r="FH301" s="38"/>
      <c r="FI301" s="38"/>
      <c r="FJ301" s="38"/>
      <c r="FK301" s="38"/>
      <c r="FL301" s="38"/>
      <c r="FM301" s="38"/>
      <c r="FN301" s="38"/>
      <c r="FO301" s="38"/>
      <c r="FP301" s="38"/>
      <c r="FQ301" s="38"/>
      <c r="FR301" s="38"/>
      <c r="FS301" s="38"/>
      <c r="FT301" s="38"/>
      <c r="FU301" s="38"/>
      <c r="FV301" s="38"/>
      <c r="FW301" s="38"/>
      <c r="FX301" s="38"/>
      <c r="FY301" s="38"/>
      <c r="FZ301" s="38"/>
      <c r="GA301" s="38"/>
      <c r="GB301" s="38"/>
      <c r="GC301" s="38"/>
      <c r="GD301" s="38"/>
      <c r="GE301" s="38"/>
      <c r="GF301" s="38"/>
      <c r="GG301" s="38"/>
      <c r="GH301" s="38"/>
      <c r="GI301" s="38"/>
      <c r="GJ301" s="38"/>
      <c r="GK301" s="38"/>
      <c r="GL301" s="38"/>
      <c r="GM301" s="38"/>
      <c r="GN301" s="38"/>
      <c r="GO301" s="38"/>
      <c r="GP301" s="38"/>
      <c r="GQ301" s="38"/>
      <c r="GR301" s="38"/>
      <c r="GS301" s="38"/>
      <c r="GT301" s="38"/>
      <c r="GU301" s="38"/>
      <c r="GV301" s="38"/>
      <c r="GW301" s="38"/>
      <c r="GX301" s="38"/>
      <c r="GY301" s="38"/>
      <c r="GZ301" s="38"/>
      <c r="HA301" s="38"/>
      <c r="HB301" s="38"/>
      <c r="HC301" s="38"/>
      <c r="HD301" s="38"/>
      <c r="HE301" s="38"/>
      <c r="HF301" s="38"/>
      <c r="HG301" s="38"/>
      <c r="HH301" s="38"/>
      <c r="HI301" s="38"/>
      <c r="HJ301" s="38"/>
      <c r="HK301" s="38"/>
      <c r="HL301" s="38"/>
      <c r="HM301" s="38"/>
      <c r="HN301" s="38"/>
      <c r="HO301" s="38"/>
      <c r="HP301" s="38"/>
      <c r="HQ301" s="38"/>
      <c r="HR301" s="38"/>
      <c r="HS301" s="38"/>
      <c r="HT301" s="38"/>
      <c r="HU301" s="38"/>
      <c r="HV301" s="38"/>
      <c r="HW301" s="38"/>
      <c r="HX301" s="38"/>
      <c r="HY301" s="38"/>
      <c r="HZ301" s="38"/>
      <c r="IA301" s="38"/>
      <c r="IB301" s="38"/>
      <c r="IC301" s="38"/>
      <c r="ID301" s="38"/>
      <c r="IE301" s="38"/>
      <c r="IF301" s="38"/>
      <c r="IG301" s="38"/>
    </row>
    <row r="302" spans="1:241" s="39" customFormat="1" x14ac:dyDescent="0.2">
      <c r="A302" s="7"/>
      <c r="B302" s="7"/>
      <c r="C302" s="7"/>
      <c r="D302" s="21"/>
      <c r="E302" s="65"/>
      <c r="F302" s="21"/>
      <c r="G302" s="7"/>
      <c r="H302" s="7"/>
      <c r="I302" s="66"/>
      <c r="J302" s="7"/>
      <c r="K302" s="66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  <c r="BH302" s="38"/>
      <c r="BI302" s="38"/>
      <c r="BJ302" s="38"/>
      <c r="BK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8"/>
      <c r="BX302" s="38"/>
      <c r="BY302" s="38"/>
      <c r="BZ302" s="38"/>
      <c r="CA302" s="38"/>
      <c r="CB302" s="38"/>
      <c r="CC302" s="38"/>
      <c r="CD302" s="38"/>
      <c r="CE302" s="38"/>
      <c r="CF302" s="38"/>
      <c r="CG302" s="38"/>
      <c r="CH302" s="38"/>
      <c r="CI302" s="38"/>
      <c r="CJ302" s="38"/>
      <c r="CK302" s="38"/>
      <c r="CL302" s="38"/>
      <c r="CM302" s="38"/>
      <c r="CN302" s="38"/>
      <c r="CO302" s="38"/>
      <c r="CP302" s="38"/>
      <c r="CQ302" s="38"/>
      <c r="CR302" s="38"/>
      <c r="CS302" s="38"/>
      <c r="CT302" s="38"/>
      <c r="CU302" s="38"/>
      <c r="CV302" s="38"/>
      <c r="CW302" s="38"/>
      <c r="CX302" s="38"/>
      <c r="CY302" s="38"/>
      <c r="CZ302" s="38"/>
      <c r="DA302" s="38"/>
      <c r="DB302" s="38"/>
      <c r="DC302" s="38"/>
      <c r="DD302" s="38"/>
      <c r="DE302" s="38"/>
      <c r="DF302" s="38"/>
      <c r="DG302" s="38"/>
      <c r="DH302" s="38"/>
      <c r="DI302" s="38"/>
      <c r="DJ302" s="38"/>
      <c r="DK302" s="38"/>
      <c r="DL302" s="38"/>
      <c r="DM302" s="38"/>
      <c r="DN302" s="38"/>
      <c r="DO302" s="38"/>
      <c r="DP302" s="38"/>
      <c r="DQ302" s="38"/>
      <c r="DR302" s="38"/>
      <c r="DS302" s="38"/>
      <c r="DT302" s="38"/>
      <c r="DU302" s="38"/>
      <c r="DV302" s="38"/>
      <c r="DW302" s="38"/>
      <c r="DX302" s="38"/>
      <c r="DY302" s="38"/>
      <c r="DZ302" s="38"/>
      <c r="EA302" s="38"/>
      <c r="EB302" s="38"/>
      <c r="EC302" s="38"/>
      <c r="ED302" s="38"/>
      <c r="EE302" s="38"/>
      <c r="EF302" s="38"/>
      <c r="EG302" s="38"/>
      <c r="EH302" s="38"/>
      <c r="EI302" s="38"/>
      <c r="EJ302" s="38"/>
      <c r="EK302" s="38"/>
      <c r="EL302" s="38"/>
      <c r="EM302" s="38"/>
      <c r="EN302" s="38"/>
      <c r="EO302" s="38"/>
      <c r="EP302" s="38"/>
      <c r="EQ302" s="38"/>
      <c r="ER302" s="38"/>
      <c r="ES302" s="38"/>
      <c r="ET302" s="38"/>
      <c r="EU302" s="38"/>
      <c r="EV302" s="38"/>
      <c r="EW302" s="38"/>
      <c r="EX302" s="38"/>
      <c r="EY302" s="38"/>
      <c r="EZ302" s="38"/>
      <c r="FA302" s="38"/>
      <c r="FB302" s="38"/>
      <c r="FC302" s="38"/>
      <c r="FD302" s="38"/>
      <c r="FE302" s="38"/>
      <c r="FF302" s="38"/>
      <c r="FG302" s="38"/>
      <c r="FH302" s="38"/>
      <c r="FI302" s="38"/>
      <c r="FJ302" s="38"/>
      <c r="FK302" s="38"/>
      <c r="FL302" s="38"/>
      <c r="FM302" s="38"/>
      <c r="FN302" s="38"/>
      <c r="FO302" s="38"/>
      <c r="FP302" s="38"/>
      <c r="FQ302" s="38"/>
      <c r="FR302" s="38"/>
      <c r="FS302" s="38"/>
      <c r="FT302" s="38"/>
      <c r="FU302" s="38"/>
      <c r="FV302" s="38"/>
      <c r="FW302" s="38"/>
      <c r="FX302" s="38"/>
      <c r="FY302" s="38"/>
      <c r="FZ302" s="38"/>
      <c r="GA302" s="38"/>
      <c r="GB302" s="38"/>
      <c r="GC302" s="38"/>
      <c r="GD302" s="38"/>
      <c r="GE302" s="38"/>
      <c r="GF302" s="38"/>
      <c r="GG302" s="38"/>
      <c r="GH302" s="38"/>
      <c r="GI302" s="38"/>
      <c r="GJ302" s="38"/>
      <c r="GK302" s="38"/>
      <c r="GL302" s="38"/>
      <c r="GM302" s="38"/>
      <c r="GN302" s="38"/>
      <c r="GO302" s="38"/>
      <c r="GP302" s="38"/>
      <c r="GQ302" s="38"/>
      <c r="GR302" s="38"/>
      <c r="GS302" s="38"/>
      <c r="GT302" s="38"/>
      <c r="GU302" s="38"/>
      <c r="GV302" s="38"/>
      <c r="GW302" s="38"/>
      <c r="GX302" s="38"/>
      <c r="GY302" s="38"/>
      <c r="GZ302" s="38"/>
      <c r="HA302" s="38"/>
      <c r="HB302" s="38"/>
      <c r="HC302" s="38"/>
      <c r="HD302" s="38"/>
      <c r="HE302" s="38"/>
      <c r="HF302" s="38"/>
      <c r="HG302" s="38"/>
      <c r="HH302" s="38"/>
      <c r="HI302" s="38"/>
      <c r="HJ302" s="38"/>
      <c r="HK302" s="38"/>
      <c r="HL302" s="38"/>
      <c r="HM302" s="38"/>
      <c r="HN302" s="38"/>
      <c r="HO302" s="38"/>
      <c r="HP302" s="38"/>
      <c r="HQ302" s="38"/>
      <c r="HR302" s="38"/>
      <c r="HS302" s="38"/>
      <c r="HT302" s="38"/>
      <c r="HU302" s="38"/>
      <c r="HV302" s="38"/>
      <c r="HW302" s="38"/>
      <c r="HX302" s="38"/>
      <c r="HY302" s="38"/>
      <c r="HZ302" s="38"/>
      <c r="IA302" s="38"/>
      <c r="IB302" s="38"/>
      <c r="IC302" s="38"/>
      <c r="ID302" s="38"/>
      <c r="IE302" s="38"/>
      <c r="IF302" s="38"/>
      <c r="IG302" s="38"/>
    </row>
    <row r="303" spans="1:241" s="39" customFormat="1" x14ac:dyDescent="0.2">
      <c r="A303" s="7"/>
      <c r="B303" s="7"/>
      <c r="C303" s="7"/>
      <c r="D303" s="21"/>
      <c r="E303" s="65"/>
      <c r="F303" s="21"/>
      <c r="G303" s="7"/>
      <c r="H303" s="7"/>
      <c r="I303" s="66"/>
      <c r="J303" s="7"/>
      <c r="K303" s="66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  <c r="BH303" s="38"/>
      <c r="BI303" s="38"/>
      <c r="BJ303" s="38"/>
      <c r="BK303" s="38"/>
      <c r="BL303" s="38"/>
      <c r="BM303" s="38"/>
      <c r="BN303" s="38"/>
      <c r="BO303" s="38"/>
      <c r="BP303" s="38"/>
      <c r="BQ303" s="38"/>
      <c r="BR303" s="38"/>
      <c r="BS303" s="38"/>
      <c r="BT303" s="38"/>
      <c r="BU303" s="38"/>
      <c r="BV303" s="38"/>
      <c r="BW303" s="38"/>
      <c r="BX303" s="38"/>
      <c r="BY303" s="38"/>
      <c r="BZ303" s="38"/>
      <c r="CA303" s="38"/>
      <c r="CB303" s="38"/>
      <c r="CC303" s="38"/>
      <c r="CD303" s="38"/>
      <c r="CE303" s="38"/>
      <c r="CF303" s="38"/>
      <c r="CG303" s="38"/>
      <c r="CH303" s="38"/>
      <c r="CI303" s="38"/>
      <c r="CJ303" s="38"/>
      <c r="CK303" s="38"/>
      <c r="CL303" s="38"/>
      <c r="CM303" s="38"/>
      <c r="CN303" s="38"/>
      <c r="CO303" s="38"/>
      <c r="CP303" s="38"/>
      <c r="CQ303" s="38"/>
      <c r="CR303" s="38"/>
      <c r="CS303" s="38"/>
      <c r="CT303" s="38"/>
      <c r="CU303" s="38"/>
      <c r="CV303" s="38"/>
      <c r="CW303" s="38"/>
      <c r="CX303" s="38"/>
      <c r="CY303" s="38"/>
      <c r="CZ303" s="38"/>
      <c r="DA303" s="38"/>
      <c r="DB303" s="38"/>
      <c r="DC303" s="38"/>
      <c r="DD303" s="38"/>
      <c r="DE303" s="38"/>
      <c r="DF303" s="38"/>
      <c r="DG303" s="38"/>
      <c r="DH303" s="38"/>
      <c r="DI303" s="38"/>
      <c r="DJ303" s="38"/>
      <c r="DK303" s="38"/>
      <c r="DL303" s="38"/>
      <c r="DM303" s="38"/>
      <c r="DN303" s="38"/>
      <c r="DO303" s="38"/>
      <c r="DP303" s="38"/>
      <c r="DQ303" s="38"/>
      <c r="DR303" s="38"/>
      <c r="DS303" s="38"/>
      <c r="DT303" s="38"/>
      <c r="DU303" s="38"/>
      <c r="DV303" s="38"/>
      <c r="DW303" s="38"/>
      <c r="DX303" s="38"/>
      <c r="DY303" s="38"/>
      <c r="DZ303" s="38"/>
      <c r="EA303" s="38"/>
      <c r="EB303" s="38"/>
      <c r="EC303" s="38"/>
      <c r="ED303" s="38"/>
      <c r="EE303" s="38"/>
      <c r="EF303" s="38"/>
      <c r="EG303" s="38"/>
      <c r="EH303" s="38"/>
      <c r="EI303" s="38"/>
      <c r="EJ303" s="38"/>
      <c r="EK303" s="38"/>
      <c r="EL303" s="38"/>
      <c r="EM303" s="38"/>
      <c r="EN303" s="38"/>
      <c r="EO303" s="38"/>
      <c r="EP303" s="38"/>
      <c r="EQ303" s="38"/>
      <c r="ER303" s="38"/>
      <c r="ES303" s="38"/>
      <c r="ET303" s="38"/>
      <c r="EU303" s="38"/>
      <c r="EV303" s="38"/>
      <c r="EW303" s="38"/>
      <c r="EX303" s="38"/>
      <c r="EY303" s="38"/>
      <c r="EZ303" s="38"/>
      <c r="FA303" s="38"/>
      <c r="FB303" s="38"/>
      <c r="FC303" s="38"/>
      <c r="FD303" s="38"/>
      <c r="FE303" s="38"/>
      <c r="FF303" s="38"/>
      <c r="FG303" s="38"/>
      <c r="FH303" s="38"/>
      <c r="FI303" s="38"/>
      <c r="FJ303" s="38"/>
      <c r="FK303" s="38"/>
      <c r="FL303" s="38"/>
      <c r="FM303" s="38"/>
      <c r="FN303" s="38"/>
      <c r="FO303" s="38"/>
      <c r="FP303" s="38"/>
      <c r="FQ303" s="38"/>
      <c r="FR303" s="38"/>
      <c r="FS303" s="38"/>
      <c r="FT303" s="38"/>
      <c r="FU303" s="38"/>
      <c r="FV303" s="38"/>
      <c r="FW303" s="38"/>
      <c r="FX303" s="38"/>
      <c r="FY303" s="38"/>
      <c r="FZ303" s="38"/>
      <c r="GA303" s="38"/>
      <c r="GB303" s="38"/>
      <c r="GC303" s="38"/>
      <c r="GD303" s="38"/>
      <c r="GE303" s="38"/>
      <c r="GF303" s="38"/>
      <c r="GG303" s="38"/>
      <c r="GH303" s="38"/>
      <c r="GI303" s="38"/>
      <c r="GJ303" s="38"/>
      <c r="GK303" s="38"/>
      <c r="GL303" s="38"/>
      <c r="GM303" s="38"/>
      <c r="GN303" s="38"/>
      <c r="GO303" s="38"/>
      <c r="GP303" s="38"/>
      <c r="GQ303" s="38"/>
      <c r="GR303" s="38"/>
      <c r="GS303" s="38"/>
      <c r="GT303" s="38"/>
      <c r="GU303" s="38"/>
      <c r="GV303" s="38"/>
      <c r="GW303" s="38"/>
      <c r="GX303" s="38"/>
      <c r="GY303" s="38"/>
      <c r="GZ303" s="38"/>
      <c r="HA303" s="38"/>
      <c r="HB303" s="38"/>
      <c r="HC303" s="38"/>
      <c r="HD303" s="38"/>
      <c r="HE303" s="38"/>
      <c r="HF303" s="38"/>
      <c r="HG303" s="38"/>
      <c r="HH303" s="38"/>
      <c r="HI303" s="38"/>
      <c r="HJ303" s="38"/>
      <c r="HK303" s="38"/>
      <c r="HL303" s="38"/>
      <c r="HM303" s="38"/>
      <c r="HN303" s="38"/>
      <c r="HO303" s="38"/>
      <c r="HP303" s="38"/>
      <c r="HQ303" s="38"/>
      <c r="HR303" s="38"/>
      <c r="HS303" s="38"/>
      <c r="HT303" s="38"/>
      <c r="HU303" s="38"/>
      <c r="HV303" s="38"/>
      <c r="HW303" s="38"/>
      <c r="HX303" s="38"/>
      <c r="HY303" s="38"/>
      <c r="HZ303" s="38"/>
      <c r="IA303" s="38"/>
      <c r="IB303" s="38"/>
      <c r="IC303" s="38"/>
      <c r="ID303" s="38"/>
      <c r="IE303" s="38"/>
      <c r="IF303" s="38"/>
      <c r="IG303" s="38"/>
    </row>
    <row r="304" spans="1:241" s="39" customFormat="1" x14ac:dyDescent="0.2">
      <c r="A304" s="7"/>
      <c r="B304" s="7"/>
      <c r="C304" s="7"/>
      <c r="D304" s="21"/>
      <c r="E304" s="65"/>
      <c r="F304" s="21"/>
      <c r="G304" s="7"/>
      <c r="H304" s="7"/>
      <c r="I304" s="66"/>
      <c r="J304" s="7"/>
      <c r="K304" s="66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  <c r="BH304" s="38"/>
      <c r="BI304" s="38"/>
      <c r="BJ304" s="38"/>
      <c r="BK304" s="38"/>
      <c r="BL304" s="38"/>
      <c r="BM304" s="38"/>
      <c r="BN304" s="38"/>
      <c r="BO304" s="38"/>
      <c r="BP304" s="38"/>
      <c r="BQ304" s="38"/>
      <c r="BR304" s="38"/>
      <c r="BS304" s="38"/>
      <c r="BT304" s="38"/>
      <c r="BU304" s="38"/>
      <c r="BV304" s="38"/>
      <c r="BW304" s="38"/>
      <c r="BX304" s="38"/>
      <c r="BY304" s="38"/>
      <c r="BZ304" s="38"/>
      <c r="CA304" s="38"/>
      <c r="CB304" s="38"/>
      <c r="CC304" s="38"/>
      <c r="CD304" s="38"/>
      <c r="CE304" s="38"/>
      <c r="CF304" s="38"/>
      <c r="CG304" s="38"/>
      <c r="CH304" s="38"/>
      <c r="CI304" s="38"/>
      <c r="CJ304" s="38"/>
      <c r="CK304" s="38"/>
      <c r="CL304" s="38"/>
      <c r="CM304" s="38"/>
      <c r="CN304" s="38"/>
      <c r="CO304" s="38"/>
      <c r="CP304" s="38"/>
      <c r="CQ304" s="38"/>
      <c r="CR304" s="38"/>
      <c r="CS304" s="38"/>
      <c r="CT304" s="38"/>
      <c r="CU304" s="38"/>
      <c r="CV304" s="38"/>
      <c r="CW304" s="38"/>
      <c r="CX304" s="38"/>
      <c r="CY304" s="38"/>
      <c r="CZ304" s="38"/>
      <c r="DA304" s="38"/>
      <c r="DB304" s="38"/>
      <c r="DC304" s="38"/>
      <c r="DD304" s="38"/>
      <c r="DE304" s="38"/>
      <c r="DF304" s="38"/>
      <c r="DG304" s="38"/>
      <c r="DH304" s="38"/>
      <c r="DI304" s="38"/>
      <c r="DJ304" s="38"/>
      <c r="DK304" s="38"/>
      <c r="DL304" s="38"/>
      <c r="DM304" s="38"/>
      <c r="DN304" s="38"/>
      <c r="DO304" s="38"/>
      <c r="DP304" s="38"/>
      <c r="DQ304" s="38"/>
      <c r="DR304" s="38"/>
      <c r="DS304" s="38"/>
      <c r="DT304" s="38"/>
      <c r="DU304" s="38"/>
      <c r="DV304" s="38"/>
      <c r="DW304" s="38"/>
      <c r="DX304" s="38"/>
      <c r="DY304" s="38"/>
      <c r="DZ304" s="38"/>
      <c r="EA304" s="38"/>
      <c r="EB304" s="38"/>
      <c r="EC304" s="38"/>
      <c r="ED304" s="38"/>
      <c r="EE304" s="38"/>
      <c r="EF304" s="38"/>
      <c r="EG304" s="38"/>
      <c r="EH304" s="38"/>
      <c r="EI304" s="38"/>
      <c r="EJ304" s="38"/>
      <c r="EK304" s="38"/>
      <c r="EL304" s="38"/>
      <c r="EM304" s="38"/>
      <c r="EN304" s="38"/>
      <c r="EO304" s="38"/>
      <c r="EP304" s="38"/>
      <c r="EQ304" s="38"/>
      <c r="ER304" s="38"/>
      <c r="ES304" s="38"/>
      <c r="ET304" s="38"/>
      <c r="EU304" s="38"/>
      <c r="EV304" s="38"/>
      <c r="EW304" s="38"/>
      <c r="EX304" s="38"/>
      <c r="EY304" s="38"/>
      <c r="EZ304" s="38"/>
      <c r="FA304" s="38"/>
      <c r="FB304" s="38"/>
      <c r="FC304" s="38"/>
      <c r="FD304" s="38"/>
      <c r="FE304" s="38"/>
      <c r="FF304" s="38"/>
      <c r="FG304" s="38"/>
      <c r="FH304" s="38"/>
      <c r="FI304" s="38"/>
      <c r="FJ304" s="38"/>
      <c r="FK304" s="38"/>
      <c r="FL304" s="38"/>
      <c r="FM304" s="38"/>
      <c r="FN304" s="38"/>
      <c r="FO304" s="38"/>
      <c r="FP304" s="38"/>
      <c r="FQ304" s="38"/>
      <c r="FR304" s="38"/>
      <c r="FS304" s="38"/>
      <c r="FT304" s="38"/>
      <c r="FU304" s="38"/>
      <c r="FV304" s="38"/>
      <c r="FW304" s="38"/>
      <c r="FX304" s="38"/>
      <c r="FY304" s="38"/>
      <c r="FZ304" s="38"/>
      <c r="GA304" s="38"/>
      <c r="GB304" s="38"/>
      <c r="GC304" s="38"/>
      <c r="GD304" s="38"/>
      <c r="GE304" s="38"/>
      <c r="GF304" s="38"/>
      <c r="GG304" s="38"/>
      <c r="GH304" s="38"/>
      <c r="GI304" s="38"/>
      <c r="GJ304" s="38"/>
      <c r="GK304" s="38"/>
      <c r="GL304" s="38"/>
      <c r="GM304" s="38"/>
      <c r="GN304" s="38"/>
      <c r="GO304" s="38"/>
      <c r="GP304" s="38"/>
      <c r="GQ304" s="38"/>
      <c r="GR304" s="38"/>
      <c r="GS304" s="38"/>
      <c r="GT304" s="38"/>
      <c r="GU304" s="38"/>
      <c r="GV304" s="38"/>
      <c r="GW304" s="38"/>
      <c r="GX304" s="38"/>
      <c r="GY304" s="38"/>
      <c r="GZ304" s="38"/>
      <c r="HA304" s="38"/>
      <c r="HB304" s="38"/>
      <c r="HC304" s="38"/>
      <c r="HD304" s="38"/>
      <c r="HE304" s="38"/>
      <c r="HF304" s="38"/>
      <c r="HG304" s="38"/>
      <c r="HH304" s="38"/>
      <c r="HI304" s="38"/>
      <c r="HJ304" s="38"/>
      <c r="HK304" s="38"/>
      <c r="HL304" s="38"/>
      <c r="HM304" s="38"/>
      <c r="HN304" s="38"/>
      <c r="HO304" s="38"/>
      <c r="HP304" s="38"/>
      <c r="HQ304" s="38"/>
      <c r="HR304" s="38"/>
      <c r="HS304" s="38"/>
      <c r="HT304" s="38"/>
      <c r="HU304" s="38"/>
      <c r="HV304" s="38"/>
      <c r="HW304" s="38"/>
      <c r="HX304" s="38"/>
      <c r="HY304" s="38"/>
      <c r="HZ304" s="38"/>
      <c r="IA304" s="38"/>
      <c r="IB304" s="38"/>
      <c r="IC304" s="38"/>
      <c r="ID304" s="38"/>
      <c r="IE304" s="38"/>
      <c r="IF304" s="38"/>
      <c r="IG304" s="38"/>
    </row>
    <row r="305" spans="1:241" s="39" customFormat="1" x14ac:dyDescent="0.2">
      <c r="A305" s="7"/>
      <c r="B305" s="7"/>
      <c r="C305" s="7"/>
      <c r="D305" s="21"/>
      <c r="E305" s="65"/>
      <c r="F305" s="21"/>
      <c r="G305" s="7"/>
      <c r="H305" s="7"/>
      <c r="I305" s="66"/>
      <c r="J305" s="7"/>
      <c r="K305" s="66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  <c r="BY305" s="38"/>
      <c r="BZ305" s="38"/>
      <c r="CA305" s="38"/>
      <c r="CB305" s="38"/>
      <c r="CC305" s="38"/>
      <c r="CD305" s="38"/>
      <c r="CE305" s="38"/>
      <c r="CF305" s="38"/>
      <c r="CG305" s="38"/>
      <c r="CH305" s="38"/>
      <c r="CI305" s="38"/>
      <c r="CJ305" s="38"/>
      <c r="CK305" s="38"/>
      <c r="CL305" s="38"/>
      <c r="CM305" s="38"/>
      <c r="CN305" s="38"/>
      <c r="CO305" s="38"/>
      <c r="CP305" s="38"/>
      <c r="CQ305" s="38"/>
      <c r="CR305" s="38"/>
      <c r="CS305" s="38"/>
      <c r="CT305" s="38"/>
      <c r="CU305" s="38"/>
      <c r="CV305" s="38"/>
      <c r="CW305" s="38"/>
      <c r="CX305" s="38"/>
      <c r="CY305" s="38"/>
      <c r="CZ305" s="38"/>
      <c r="DA305" s="38"/>
      <c r="DB305" s="38"/>
      <c r="DC305" s="38"/>
      <c r="DD305" s="38"/>
      <c r="DE305" s="38"/>
      <c r="DF305" s="38"/>
      <c r="DG305" s="38"/>
      <c r="DH305" s="38"/>
      <c r="DI305" s="38"/>
      <c r="DJ305" s="38"/>
      <c r="DK305" s="38"/>
      <c r="DL305" s="38"/>
      <c r="DM305" s="38"/>
      <c r="DN305" s="38"/>
      <c r="DO305" s="38"/>
      <c r="DP305" s="38"/>
      <c r="DQ305" s="38"/>
      <c r="DR305" s="38"/>
      <c r="DS305" s="38"/>
      <c r="DT305" s="38"/>
      <c r="DU305" s="38"/>
      <c r="DV305" s="38"/>
      <c r="DW305" s="38"/>
      <c r="DX305" s="38"/>
      <c r="DY305" s="38"/>
      <c r="DZ305" s="38"/>
      <c r="EA305" s="38"/>
      <c r="EB305" s="38"/>
      <c r="EC305" s="38"/>
      <c r="ED305" s="38"/>
      <c r="EE305" s="38"/>
      <c r="EF305" s="38"/>
      <c r="EG305" s="38"/>
      <c r="EH305" s="38"/>
      <c r="EI305" s="38"/>
      <c r="EJ305" s="38"/>
      <c r="EK305" s="38"/>
      <c r="EL305" s="38"/>
      <c r="EM305" s="38"/>
      <c r="EN305" s="38"/>
      <c r="EO305" s="38"/>
      <c r="EP305" s="38"/>
      <c r="EQ305" s="38"/>
      <c r="ER305" s="38"/>
      <c r="ES305" s="38"/>
      <c r="ET305" s="38"/>
      <c r="EU305" s="38"/>
      <c r="EV305" s="38"/>
      <c r="EW305" s="38"/>
      <c r="EX305" s="38"/>
      <c r="EY305" s="38"/>
      <c r="EZ305" s="38"/>
      <c r="FA305" s="38"/>
      <c r="FB305" s="38"/>
      <c r="FC305" s="38"/>
      <c r="FD305" s="38"/>
      <c r="FE305" s="38"/>
      <c r="FF305" s="38"/>
      <c r="FG305" s="38"/>
      <c r="FH305" s="38"/>
      <c r="FI305" s="38"/>
      <c r="FJ305" s="38"/>
      <c r="FK305" s="38"/>
      <c r="FL305" s="38"/>
      <c r="FM305" s="38"/>
      <c r="FN305" s="38"/>
      <c r="FO305" s="38"/>
      <c r="FP305" s="38"/>
      <c r="FQ305" s="38"/>
      <c r="FR305" s="38"/>
      <c r="FS305" s="38"/>
      <c r="FT305" s="38"/>
      <c r="FU305" s="38"/>
      <c r="FV305" s="38"/>
      <c r="FW305" s="38"/>
      <c r="FX305" s="38"/>
      <c r="FY305" s="38"/>
      <c r="FZ305" s="38"/>
      <c r="GA305" s="38"/>
      <c r="GB305" s="38"/>
      <c r="GC305" s="38"/>
      <c r="GD305" s="38"/>
      <c r="GE305" s="38"/>
      <c r="GF305" s="38"/>
      <c r="GG305" s="38"/>
      <c r="GH305" s="38"/>
      <c r="GI305" s="38"/>
      <c r="GJ305" s="38"/>
      <c r="GK305" s="38"/>
      <c r="GL305" s="38"/>
      <c r="GM305" s="38"/>
      <c r="GN305" s="38"/>
      <c r="GO305" s="38"/>
      <c r="GP305" s="38"/>
      <c r="GQ305" s="38"/>
      <c r="GR305" s="38"/>
      <c r="GS305" s="38"/>
      <c r="GT305" s="38"/>
      <c r="GU305" s="38"/>
      <c r="GV305" s="38"/>
      <c r="GW305" s="38"/>
      <c r="GX305" s="38"/>
      <c r="GY305" s="38"/>
      <c r="GZ305" s="38"/>
      <c r="HA305" s="38"/>
      <c r="HB305" s="38"/>
      <c r="HC305" s="38"/>
      <c r="HD305" s="38"/>
      <c r="HE305" s="38"/>
      <c r="HF305" s="38"/>
      <c r="HG305" s="38"/>
      <c r="HH305" s="38"/>
      <c r="HI305" s="38"/>
      <c r="HJ305" s="38"/>
      <c r="HK305" s="38"/>
      <c r="HL305" s="38"/>
      <c r="HM305" s="38"/>
      <c r="HN305" s="38"/>
      <c r="HO305" s="38"/>
      <c r="HP305" s="38"/>
      <c r="HQ305" s="38"/>
      <c r="HR305" s="38"/>
      <c r="HS305" s="38"/>
      <c r="HT305" s="38"/>
      <c r="HU305" s="38"/>
      <c r="HV305" s="38"/>
      <c r="HW305" s="38"/>
      <c r="HX305" s="38"/>
      <c r="HY305" s="38"/>
      <c r="HZ305" s="38"/>
      <c r="IA305" s="38"/>
      <c r="IB305" s="38"/>
      <c r="IC305" s="38"/>
      <c r="ID305" s="38"/>
      <c r="IE305" s="38"/>
      <c r="IF305" s="38"/>
      <c r="IG305" s="38"/>
    </row>
  </sheetData>
  <phoneticPr fontId="2" type="noConversion"/>
  <conditionalFormatting sqref="A14:K253">
    <cfRule type="expression" dxfId="0" priority="1" stopIfTrue="1">
      <formula>MOD(ROW(),2)=0</formula>
    </cfRule>
  </conditionalFormatting>
  <printOptions horizontalCentered="1"/>
  <pageMargins left="0.25" right="0.25" top="0.25" bottom="0.35" header="0.25" footer="0.25"/>
  <pageSetup scale="87" fitToHeight="100" orientation="portrait" r:id="rId1"/>
  <headerFooter alignWithMargins="0">
    <oddFooter>&amp;R&amp;"Goudy Old Style,Regular"Page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eparfa1</dc:creator>
  <cp:lastModifiedBy>Danita C King</cp:lastModifiedBy>
  <cp:lastPrinted>2019-01-28T17:06:07Z</cp:lastPrinted>
  <dcterms:created xsi:type="dcterms:W3CDTF">2003-01-16T20:34:14Z</dcterms:created>
  <dcterms:modified xsi:type="dcterms:W3CDTF">2020-03-06T16:11:33Z</dcterms:modified>
</cp:coreProperties>
</file>