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8 Web\Shreveport\Excel\"/>
    </mc:Choice>
  </mc:AlternateContent>
  <bookViews>
    <workbookView xWindow="0" yWindow="0" windowWidth="28800" windowHeight="11535"/>
  </bookViews>
  <sheets>
    <sheet name="C-2B" sheetId="2" r:id="rId1"/>
  </sheets>
  <definedNames>
    <definedName name="_Order1" hidden="1">255</definedName>
    <definedName name="_Regression_Int" localSheetId="0" hidden="1">1</definedName>
    <definedName name="_xlnm.Print_Area" localSheetId="0">'C-2B'!$A$1:$N$134</definedName>
    <definedName name="Print_Area_MI" localSheetId="0">'C-2B'!$A$12:$M$131</definedName>
    <definedName name="_xlnm.Print_Titles" localSheetId="0">'C-2B'!$1:$10</definedName>
    <definedName name="Print_Titles_MI" localSheetId="0">'C-2B'!$2:$10</definedName>
  </definedNames>
  <calcPr calcId="152511"/>
</workbook>
</file>

<file path=xl/calcChain.xml><?xml version="1.0" encoding="utf-8"?>
<calcChain xmlns="http://schemas.openxmlformats.org/spreadsheetml/2006/main">
  <c r="B27" i="2" l="1"/>
  <c r="N27" i="2" l="1"/>
  <c r="L27" i="2"/>
  <c r="J27" i="2"/>
  <c r="H27" i="2"/>
  <c r="F27" i="2"/>
  <c r="D27" i="2"/>
  <c r="B26" i="2"/>
  <c r="B121" i="2"/>
  <c r="B101" i="2"/>
  <c r="N81" i="2"/>
  <c r="L81" i="2"/>
  <c r="J81" i="2"/>
  <c r="H81" i="2"/>
  <c r="F81" i="2"/>
  <c r="B78" i="2"/>
  <c r="D81" i="2"/>
  <c r="B74" i="2"/>
  <c r="B77" i="2"/>
  <c r="B81" i="2" l="1"/>
  <c r="B126" i="2"/>
  <c r="N124" i="2"/>
  <c r="L124" i="2"/>
  <c r="J124" i="2"/>
  <c r="H124" i="2"/>
  <c r="F124" i="2"/>
  <c r="D124" i="2"/>
  <c r="N114" i="2"/>
  <c r="L114" i="2"/>
  <c r="J114" i="2"/>
  <c r="H114" i="2"/>
  <c r="F114" i="2"/>
  <c r="D114" i="2"/>
  <c r="N132" i="2"/>
  <c r="L132" i="2"/>
  <c r="J132" i="2"/>
  <c r="H132" i="2"/>
  <c r="F132" i="2"/>
  <c r="D132" i="2"/>
  <c r="B131" i="2"/>
  <c r="B132" i="2" s="1"/>
  <c r="N103" i="2"/>
  <c r="L103" i="2"/>
  <c r="J103" i="2"/>
  <c r="H103" i="2"/>
  <c r="F103" i="2"/>
  <c r="D103" i="2"/>
  <c r="N95" i="2"/>
  <c r="L95" i="2"/>
  <c r="J95" i="2"/>
  <c r="H95" i="2"/>
  <c r="F95" i="2"/>
  <c r="D95" i="2"/>
  <c r="B94" i="2"/>
  <c r="B98" i="2"/>
  <c r="B99" i="2"/>
  <c r="B100" i="2"/>
  <c r="B102" i="2"/>
  <c r="B90" i="2"/>
  <c r="B89" i="2"/>
  <c r="N91" i="2"/>
  <c r="L91" i="2"/>
  <c r="J91" i="2"/>
  <c r="H91" i="2"/>
  <c r="F91" i="2"/>
  <c r="D91" i="2"/>
  <c r="B76" i="2"/>
  <c r="B79" i="2"/>
  <c r="B80" i="2"/>
  <c r="B75" i="2"/>
  <c r="N69" i="2"/>
  <c r="L69" i="2"/>
  <c r="J69" i="2"/>
  <c r="H69" i="2"/>
  <c r="F69" i="2"/>
  <c r="D69" i="2"/>
  <c r="N60" i="2"/>
  <c r="L60" i="2"/>
  <c r="J60" i="2"/>
  <c r="H60" i="2"/>
  <c r="F60" i="2"/>
  <c r="D60" i="2"/>
  <c r="B47" i="2"/>
  <c r="B41" i="2"/>
  <c r="B43" i="2"/>
  <c r="B45" i="2"/>
  <c r="N39" i="2"/>
  <c r="L39" i="2"/>
  <c r="J39" i="2"/>
  <c r="H39" i="2"/>
  <c r="F39" i="2"/>
  <c r="D39" i="2"/>
  <c r="H49" i="2" l="1"/>
  <c r="H128" i="2" s="1"/>
  <c r="J49" i="2"/>
  <c r="J128" i="2" s="1"/>
  <c r="D49" i="2"/>
  <c r="D128" i="2" s="1"/>
  <c r="L49" i="2"/>
  <c r="F49" i="2"/>
  <c r="F128" i="2" s="1"/>
  <c r="N49" i="2"/>
  <c r="N128" i="2" s="1"/>
  <c r="J71" i="2"/>
  <c r="F71" i="2"/>
  <c r="N71" i="2"/>
  <c r="D71" i="2"/>
  <c r="L71" i="2"/>
  <c r="H71" i="2"/>
  <c r="B103" i="2"/>
  <c r="B91" i="2"/>
  <c r="B95" i="2"/>
  <c r="B119" i="2"/>
  <c r="B123" i="2"/>
  <c r="B109" i="2"/>
  <c r="B113" i="2"/>
  <c r="B112" i="2"/>
  <c r="L128" i="2" l="1"/>
  <c r="B128" i="2" s="1"/>
  <c r="B49" i="2"/>
  <c r="N86" i="2" l="1"/>
  <c r="N105" i="2" s="1"/>
  <c r="N134" i="2" s="1"/>
  <c r="N136" i="2" s="1"/>
  <c r="L86" i="2"/>
  <c r="L105" i="2" s="1"/>
  <c r="L134" i="2" s="1"/>
  <c r="L136" i="2" s="1"/>
  <c r="J86" i="2"/>
  <c r="J105" i="2" s="1"/>
  <c r="J134" i="2" s="1"/>
  <c r="J136" i="2" s="1"/>
  <c r="H86" i="2"/>
  <c r="H105" i="2" s="1"/>
  <c r="H134" i="2" s="1"/>
  <c r="H136" i="2" s="1"/>
  <c r="F86" i="2"/>
  <c r="F105" i="2" s="1"/>
  <c r="F134" i="2" s="1"/>
  <c r="F136" i="2" s="1"/>
  <c r="D86" i="2"/>
  <c r="D105" i="2" s="1"/>
  <c r="D134" i="2" s="1"/>
  <c r="D136" i="2" s="1"/>
  <c r="B64" i="2" l="1"/>
  <c r="B65" i="2"/>
  <c r="B66" i="2"/>
  <c r="B67" i="2"/>
  <c r="B63" i="2"/>
  <c r="B55" i="2"/>
  <c r="B56" i="2"/>
  <c r="B57" i="2"/>
  <c r="B58" i="2"/>
  <c r="B54" i="2"/>
  <c r="B38" i="2"/>
  <c r="B36" i="2"/>
  <c r="B34" i="2"/>
  <c r="B31" i="2"/>
  <c r="B24" i="2"/>
  <c r="B18" i="2"/>
  <c r="B21" i="2"/>
  <c r="B23" i="2"/>
  <c r="B59" i="2" l="1"/>
  <c r="B60" i="2" s="1"/>
  <c r="B22" i="2"/>
  <c r="B16" i="2"/>
  <c r="B25" i="2"/>
  <c r="B20" i="2"/>
  <c r="B19" i="2"/>
  <c r="B17" i="2"/>
  <c r="B120" i="2" l="1"/>
  <c r="B118" i="2"/>
  <c r="B122" i="2"/>
  <c r="B108" i="2"/>
  <c r="B111" i="2"/>
  <c r="B110" i="2"/>
  <c r="B85" i="2"/>
  <c r="B68" i="2"/>
  <c r="B69" i="2" s="1"/>
  <c r="B71" i="2" s="1"/>
  <c r="B30" i="2"/>
  <c r="B35" i="2"/>
  <c r="B32" i="2"/>
  <c r="B37" i="2"/>
  <c r="B33" i="2"/>
  <c r="B124" i="2" l="1"/>
  <c r="B114" i="2"/>
  <c r="B39" i="2"/>
  <c r="B86" i="2"/>
  <c r="B105" i="2" s="1"/>
  <c r="B134" i="2" l="1"/>
  <c r="B136" i="2" s="1"/>
</calcChain>
</file>

<file path=xl/sharedStrings.xml><?xml version="1.0" encoding="utf-8"?>
<sst xmlns="http://schemas.openxmlformats.org/spreadsheetml/2006/main" count="114" uniqueCount="93">
  <si>
    <t>Total</t>
  </si>
  <si>
    <t>Recovered</t>
  </si>
  <si>
    <t>ANALYSIS C-2B</t>
  </si>
  <si>
    <t>Current Restricted Fund Expenditures</t>
  </si>
  <si>
    <t>Educational and general:</t>
  </si>
  <si>
    <t>Travel</t>
  </si>
  <si>
    <t>Equipment</t>
  </si>
  <si>
    <t>Indirect Cost</t>
  </si>
  <si>
    <t xml:space="preserve">Supplies &amp; </t>
  </si>
  <si>
    <t>Expenses</t>
  </si>
  <si>
    <t>Related</t>
  </si>
  <si>
    <t>Benefits</t>
  </si>
  <si>
    <t xml:space="preserve"> Wages</t>
  </si>
  <si>
    <t>Salaries &amp;</t>
  </si>
  <si>
    <t xml:space="preserve">   Economics and finance</t>
  </si>
  <si>
    <t xml:space="preserve">   Management and marketing</t>
  </si>
  <si>
    <t xml:space="preserve">   Consortium of insurance</t>
  </si>
  <si>
    <t xml:space="preserve">   Education</t>
  </si>
  <si>
    <t xml:space="preserve">   Psychology</t>
  </si>
  <si>
    <t xml:space="preserve">   Nursing Program</t>
  </si>
  <si>
    <t xml:space="preserve">   Biological science</t>
  </si>
  <si>
    <t xml:space="preserve">   Computer science</t>
  </si>
  <si>
    <t xml:space="preserve">   Mathematics</t>
  </si>
  <si>
    <t xml:space="preserve"> Research - -</t>
  </si>
  <si>
    <t xml:space="preserve">   Kinesiology and health science</t>
  </si>
  <si>
    <t xml:space="preserve"> Public service - -</t>
  </si>
  <si>
    <t xml:space="preserve">   Public radio station</t>
  </si>
  <si>
    <t xml:space="preserve">      Total public service</t>
  </si>
  <si>
    <t xml:space="preserve"> Academic support - -</t>
  </si>
  <si>
    <t xml:space="preserve"> Library -</t>
  </si>
  <si>
    <t xml:space="preserve">   Administration</t>
  </si>
  <si>
    <t xml:space="preserve">      Total library</t>
  </si>
  <si>
    <t xml:space="preserve"> Academic services -</t>
  </si>
  <si>
    <t xml:space="preserve">   Teaching, learning, &amp; technology center</t>
  </si>
  <si>
    <t xml:space="preserve">   Pioneer heritage center</t>
  </si>
  <si>
    <t xml:space="preserve">      Total academic services</t>
  </si>
  <si>
    <t xml:space="preserve"> Student services - -</t>
  </si>
  <si>
    <t xml:space="preserve">   Student activities</t>
  </si>
  <si>
    <t xml:space="preserve">   Career center</t>
  </si>
  <si>
    <t xml:space="preserve">      Total student service</t>
  </si>
  <si>
    <t xml:space="preserve"> Institutional support - -</t>
  </si>
  <si>
    <t xml:space="preserve">   General administration -</t>
  </si>
  <si>
    <t xml:space="preserve">   Academic affairs</t>
  </si>
  <si>
    <t xml:space="preserve">   Campus police</t>
  </si>
  <si>
    <t xml:space="preserve">   Development</t>
  </si>
  <si>
    <t xml:space="preserve"> Auxiliary Enterprises:</t>
  </si>
  <si>
    <t xml:space="preserve">   Expenditures</t>
  </si>
  <si>
    <t xml:space="preserve">     Total auxiliary enterprises</t>
  </si>
  <si>
    <t xml:space="preserve">          Total expenditures and transfers</t>
  </si>
  <si>
    <t xml:space="preserve">          Total educational and general expenditures</t>
  </si>
  <si>
    <t xml:space="preserve">        Total instruction</t>
  </si>
  <si>
    <t xml:space="preserve">        Total research</t>
  </si>
  <si>
    <t xml:space="preserve">        Total academic support </t>
  </si>
  <si>
    <t xml:space="preserve">        Total institutional support</t>
  </si>
  <si>
    <t xml:space="preserve">   Arts and sciences -</t>
  </si>
  <si>
    <t xml:space="preserve">   American studies</t>
  </si>
  <si>
    <t xml:space="preserve">   Arts and media</t>
  </si>
  <si>
    <t xml:space="preserve">   Computer sciences</t>
  </si>
  <si>
    <t xml:space="preserve">   English and foreign languages</t>
  </si>
  <si>
    <t xml:space="preserve">   History and social sciences</t>
  </si>
  <si>
    <t xml:space="preserve">   Liberal arts</t>
  </si>
  <si>
    <t xml:space="preserve">   Non-profit administration</t>
  </si>
  <si>
    <t xml:space="preserve">      Total arts and sciences</t>
  </si>
  <si>
    <t xml:space="preserve"> Instruction - -</t>
  </si>
  <si>
    <t xml:space="preserve">   Business, education, and human development -</t>
  </si>
  <si>
    <t xml:space="preserve">   Accounting and business law</t>
  </si>
  <si>
    <t xml:space="preserve">   Dean</t>
  </si>
  <si>
    <t xml:space="preserve">   Health administration</t>
  </si>
  <si>
    <t xml:space="preserve">      Total business, education and human development</t>
  </si>
  <si>
    <t xml:space="preserve">   Continuing education</t>
  </si>
  <si>
    <t xml:space="preserve">  Continuing education</t>
  </si>
  <si>
    <t xml:space="preserve">  Debate</t>
  </si>
  <si>
    <t xml:space="preserve"> Arts and sciences -</t>
  </si>
  <si>
    <t xml:space="preserve">   Chemistry and physics</t>
  </si>
  <si>
    <t xml:space="preserve">   Red river watershed</t>
  </si>
  <si>
    <t xml:space="preserve"> Business, education and human development-</t>
  </si>
  <si>
    <t xml:space="preserve">   Manangement and marketing</t>
  </si>
  <si>
    <t xml:space="preserve">      Total business,education, and human development</t>
  </si>
  <si>
    <t xml:space="preserve">   Multicultural affairs</t>
  </si>
  <si>
    <t xml:space="preserve">    Biological science museum</t>
  </si>
  <si>
    <t xml:space="preserve"> Business, education and human development -</t>
  </si>
  <si>
    <t xml:space="preserve">   Business</t>
  </si>
  <si>
    <t xml:space="preserve">   Graduate school</t>
  </si>
  <si>
    <t xml:space="preserve">   Information technology</t>
  </si>
  <si>
    <t xml:space="preserve">   Student affairs</t>
  </si>
  <si>
    <t xml:space="preserve">   Student development</t>
  </si>
  <si>
    <t xml:space="preserve">   Rec sports</t>
  </si>
  <si>
    <t xml:space="preserve">   Debate</t>
  </si>
  <si>
    <t xml:space="preserve">   Financial aid</t>
  </si>
  <si>
    <t xml:space="preserve"> Scholarship and fellowship</t>
  </si>
  <si>
    <t>For the year ended June 30, 2018</t>
  </si>
  <si>
    <t xml:space="preserve">   Chancellor</t>
  </si>
  <si>
    <t xml:space="preserve">   Accounting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</si>
</sst>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_);_(* \(#,##0\);_(* &quot;-&quot;??_);_(@_)"/>
  </numFmts>
  <fonts count="7" x14ac:knownFonts="1"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sz val="10"/>
      <name val="Goudy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37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37" fontId="0" fillId="0" borderId="0" xfId="0"/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37" fontId="2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37" fontId="6" fillId="0" borderId="0" xfId="0" applyFont="1" applyFill="1" applyAlignment="1">
      <alignment vertical="center"/>
    </xf>
    <xf numFmtId="37" fontId="6" fillId="0" borderId="0" xfId="0" applyFont="1" applyFill="1" applyBorder="1" applyAlignment="1">
      <alignment vertical="center"/>
    </xf>
    <xf numFmtId="165" fontId="6" fillId="0" borderId="0" xfId="1" applyNumberFormat="1" applyFont="1" applyFill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37" fontId="6" fillId="0" borderId="0" xfId="0" applyFont="1" applyFill="1" applyAlignment="1" applyProtection="1">
      <alignment horizontal="left" vertical="center"/>
    </xf>
    <xf numFmtId="37" fontId="1" fillId="0" borderId="0" xfId="0" applyFont="1" applyAlignment="1">
      <alignment vertical="center"/>
    </xf>
    <xf numFmtId="37" fontId="6" fillId="0" borderId="0" xfId="0" applyFont="1" applyFill="1" applyAlignment="1">
      <alignment horizontal="left" vertical="center"/>
    </xf>
    <xf numFmtId="37" fontId="6" fillId="0" borderId="1" xfId="0" applyFont="1" applyFill="1" applyBorder="1" applyAlignment="1" applyProtection="1">
      <alignment horizontal="center" vertical="center"/>
    </xf>
    <xf numFmtId="37" fontId="6" fillId="0" borderId="0" xfId="0" applyFont="1" applyFill="1" applyAlignment="1" applyProtection="1">
      <alignment horizontal="fill" vertical="center"/>
    </xf>
    <xf numFmtId="165" fontId="6" fillId="0" borderId="0" xfId="1" applyNumberFormat="1" applyFont="1" applyFill="1" applyAlignment="1" applyProtection="1">
      <alignment horizontal="right" vertical="center"/>
      <protection locked="0"/>
    </xf>
    <xf numFmtId="165" fontId="6" fillId="0" borderId="0" xfId="1" applyNumberFormat="1" applyFont="1" applyFill="1" applyBorder="1" applyAlignment="1" applyProtection="1">
      <alignment horizontal="right" vertical="center"/>
      <protection locked="0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3" xfId="1" applyNumberFormat="1" applyFont="1" applyFill="1" applyBorder="1" applyAlignment="1" applyProtection="1">
      <alignment horizontal="right" vertical="center"/>
      <protection locked="0"/>
    </xf>
    <xf numFmtId="165" fontId="6" fillId="0" borderId="5" xfId="1" applyNumberFormat="1" applyFont="1" applyFill="1" applyBorder="1" applyAlignment="1" applyProtection="1">
      <alignment horizontal="right" vertical="center"/>
      <protection locked="0"/>
    </xf>
    <xf numFmtId="165" fontId="6" fillId="0" borderId="4" xfId="1" applyNumberFormat="1" applyFont="1" applyFill="1" applyBorder="1" applyAlignment="1" applyProtection="1">
      <alignment vertical="center"/>
    </xf>
    <xf numFmtId="165" fontId="1" fillId="0" borderId="0" xfId="1" applyNumberFormat="1" applyFont="1" applyAlignment="1">
      <alignment vertical="center"/>
    </xf>
    <xf numFmtId="165" fontId="1" fillId="0" borderId="0" xfId="1" applyNumberFormat="1" applyFont="1" applyBorder="1" applyAlignment="1">
      <alignment vertical="center"/>
    </xf>
    <xf numFmtId="37" fontId="1" fillId="0" borderId="0" xfId="0" applyFont="1" applyBorder="1" applyAlignment="1">
      <alignment vertical="center"/>
    </xf>
    <xf numFmtId="37" fontId="6" fillId="0" borderId="0" xfId="0" applyFont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0" xfId="0" applyFont="1" applyBorder="1" applyAlignment="1">
      <alignment horizontal="center" vertical="center"/>
    </xf>
    <xf numFmtId="165" fontId="6" fillId="0" borderId="0" xfId="1" applyNumberFormat="1" applyFont="1" applyFill="1" applyAlignment="1" applyProtection="1">
      <alignment horizontal="right" vertical="center"/>
    </xf>
    <xf numFmtId="165" fontId="6" fillId="0" borderId="1" xfId="1" applyNumberFormat="1" applyFont="1" applyFill="1" applyBorder="1" applyAlignment="1" applyProtection="1">
      <alignment horizontal="right" vertical="center"/>
      <protection locked="0"/>
    </xf>
    <xf numFmtId="165" fontId="6" fillId="0" borderId="1" xfId="1" applyNumberFormat="1" applyFont="1" applyFill="1" applyBorder="1" applyAlignment="1">
      <alignment vertical="center"/>
    </xf>
    <xf numFmtId="43" fontId="6" fillId="0" borderId="0" xfId="1" applyFont="1" applyFill="1" applyAlignment="1">
      <alignment vertical="center"/>
    </xf>
    <xf numFmtId="43" fontId="6" fillId="0" borderId="0" xfId="1" applyFont="1" applyFill="1" applyBorder="1" applyAlignment="1">
      <alignment vertical="center"/>
    </xf>
    <xf numFmtId="37" fontId="1" fillId="0" borderId="0" xfId="0" applyFont="1" applyFill="1" applyBorder="1" applyAlignment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</cellXfs>
  <cellStyles count="4">
    <cellStyle name="Comma" xfId="1" builtinId="3"/>
    <cellStyle name="Comma 10" xfId="2"/>
    <cellStyle name="Currency 10" xfId="3"/>
    <cellStyle name="Normal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0</xdr:col>
      <xdr:colOff>2503279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FT491"/>
  <sheetViews>
    <sheetView showGridLines="0" tabSelected="1" zoomScale="110" zoomScaleNormal="110" zoomScaleSheetLayoutView="115" workbookViewId="0">
      <selection activeCell="A9" sqref="A9"/>
    </sheetView>
  </sheetViews>
  <sheetFormatPr defaultColWidth="8.88671875" defaultRowHeight="12.75" x14ac:dyDescent="0.25"/>
  <cols>
    <col min="1" max="1" width="39.109375" style="14" customWidth="1"/>
    <col min="2" max="2" width="11.77734375" style="1" customWidth="1"/>
    <col min="3" max="3" width="1.77734375" style="1" customWidth="1"/>
    <col min="4" max="4" width="11.77734375" style="1" customWidth="1"/>
    <col min="5" max="5" width="1.77734375" style="1" customWidth="1"/>
    <col min="6" max="6" width="11.77734375" style="1" customWidth="1"/>
    <col min="7" max="7" width="1.77734375" style="1" customWidth="1"/>
    <col min="8" max="8" width="11.77734375" style="1" customWidth="1"/>
    <col min="9" max="9" width="1.77734375" style="1" customWidth="1"/>
    <col min="10" max="10" width="11.77734375" style="1" customWidth="1"/>
    <col min="11" max="11" width="1" style="1" customWidth="1"/>
    <col min="12" max="12" width="11.77734375" style="1" customWidth="1"/>
    <col min="13" max="13" width="1" style="2" customWidth="1"/>
    <col min="14" max="176" width="12.6640625" style="2" customWidth="1"/>
    <col min="177" max="16384" width="8.88671875" style="1"/>
  </cols>
  <sheetData>
    <row r="1" spans="1:176" s="4" customFormat="1" ht="12" customHeight="1" x14ac:dyDescent="0.25">
      <c r="A1" s="41"/>
    </row>
    <row r="2" spans="1:176" s="4" customFormat="1" ht="10.5" customHeight="1" x14ac:dyDescent="0.25">
      <c r="A2" s="4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76" s="4" customFormat="1" ht="16.5" x14ac:dyDescent="0.25">
      <c r="A3" s="41"/>
      <c r="B3" s="42" t="s">
        <v>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76" s="4" customFormat="1" ht="8.25" customHeight="1" x14ac:dyDescent="0.25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76" s="4" customFormat="1" ht="16.5" x14ac:dyDescent="0.25">
      <c r="A5" s="41"/>
      <c r="B5" s="42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76" s="4" customFormat="1" ht="16.5" x14ac:dyDescent="0.25">
      <c r="A6" s="41"/>
      <c r="B6" s="42" t="s">
        <v>90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76" s="4" customFormat="1" ht="10.5" customHeight="1" x14ac:dyDescent="0.25">
      <c r="A7" s="4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76" s="4" customFormat="1" ht="12" x14ac:dyDescent="0.25">
      <c r="A8" s="41"/>
      <c r="F8" s="7"/>
      <c r="G8" s="7"/>
    </row>
    <row r="9" spans="1:176" s="9" customFormat="1" ht="13.5" x14ac:dyDescent="0.25">
      <c r="A9" s="31"/>
      <c r="D9" s="31" t="s">
        <v>13</v>
      </c>
      <c r="F9" s="32" t="s">
        <v>10</v>
      </c>
      <c r="G9" s="33"/>
      <c r="J9" s="31" t="s">
        <v>8</v>
      </c>
      <c r="N9" s="29" t="s">
        <v>7</v>
      </c>
    </row>
    <row r="10" spans="1:176" s="8" customFormat="1" ht="13.5" x14ac:dyDescent="0.25">
      <c r="B10" s="16" t="s">
        <v>0</v>
      </c>
      <c r="D10" s="16" t="s">
        <v>12</v>
      </c>
      <c r="F10" s="16" t="s">
        <v>11</v>
      </c>
      <c r="H10" s="16" t="s">
        <v>5</v>
      </c>
      <c r="J10" s="16" t="s">
        <v>9</v>
      </c>
      <c r="L10" s="16" t="s">
        <v>6</v>
      </c>
      <c r="M10" s="9"/>
      <c r="N10" s="30" t="s">
        <v>1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</row>
    <row r="11" spans="1:176" s="8" customFormat="1" ht="13.5" x14ac:dyDescent="0.25">
      <c r="B11" s="34"/>
      <c r="D11" s="34"/>
      <c r="F11" s="34"/>
      <c r="H11" s="34"/>
      <c r="J11" s="34"/>
      <c r="L11" s="34"/>
      <c r="M11" s="9"/>
      <c r="N11" s="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</row>
    <row r="12" spans="1:176" s="8" customFormat="1" ht="13.5" x14ac:dyDescent="0.25">
      <c r="A12" s="15" t="s">
        <v>4</v>
      </c>
      <c r="B12" s="17"/>
      <c r="D12" s="17"/>
      <c r="F12" s="17"/>
      <c r="H12" s="17"/>
      <c r="J12" s="17"/>
      <c r="L12" s="1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</row>
    <row r="13" spans="1:176" s="8" customFormat="1" ht="13.5" x14ac:dyDescent="0.25">
      <c r="A13" s="15"/>
      <c r="B13" s="17"/>
      <c r="D13" s="17"/>
      <c r="F13" s="17"/>
      <c r="H13" s="17"/>
      <c r="J13" s="17"/>
      <c r="L13" s="17"/>
      <c r="M13" s="9"/>
      <c r="N13" s="17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</row>
    <row r="14" spans="1:176" s="8" customFormat="1" ht="15.75" customHeight="1" x14ac:dyDescent="0.25">
      <c r="A14" s="8" t="s">
        <v>63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1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</row>
    <row r="15" spans="1:176" s="8" customFormat="1" ht="13.5" x14ac:dyDescent="0.25">
      <c r="A15" s="8" t="s">
        <v>54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</row>
    <row r="16" spans="1:176" s="8" customFormat="1" ht="13.5" x14ac:dyDescent="0.25">
      <c r="A16" s="8" t="s">
        <v>55</v>
      </c>
      <c r="B16" s="18">
        <f t="shared" ref="B16:B25" si="0">SUM(D16:N16)</f>
        <v>24164</v>
      </c>
      <c r="C16" s="18"/>
      <c r="D16" s="18">
        <v>9857</v>
      </c>
      <c r="E16" s="18"/>
      <c r="F16" s="18">
        <v>0</v>
      </c>
      <c r="G16" s="18"/>
      <c r="H16" s="18">
        <v>7010</v>
      </c>
      <c r="I16" s="18"/>
      <c r="J16" s="10">
        <v>7297</v>
      </c>
      <c r="K16" s="18"/>
      <c r="L16" s="18">
        <v>0</v>
      </c>
      <c r="M16" s="19"/>
      <c r="N16" s="18"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</row>
    <row r="17" spans="1:176" s="8" customFormat="1" ht="13.5" x14ac:dyDescent="0.25">
      <c r="A17" s="13" t="s">
        <v>56</v>
      </c>
      <c r="B17" s="36">
        <f t="shared" si="0"/>
        <v>24211</v>
      </c>
      <c r="C17" s="18"/>
      <c r="D17" s="18">
        <v>17851</v>
      </c>
      <c r="E17" s="18"/>
      <c r="F17" s="18">
        <v>0</v>
      </c>
      <c r="G17" s="18"/>
      <c r="H17" s="18">
        <v>0</v>
      </c>
      <c r="I17" s="18"/>
      <c r="J17" s="10">
        <v>2687</v>
      </c>
      <c r="K17" s="18"/>
      <c r="L17" s="18">
        <v>0</v>
      </c>
      <c r="M17" s="19"/>
      <c r="N17" s="18">
        <v>3673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</row>
    <row r="18" spans="1:176" s="8" customFormat="1" ht="13.5" x14ac:dyDescent="0.25">
      <c r="A18" s="13" t="s">
        <v>20</v>
      </c>
      <c r="B18" s="36">
        <f t="shared" si="0"/>
        <v>11690</v>
      </c>
      <c r="C18" s="18"/>
      <c r="D18" s="18">
        <v>364</v>
      </c>
      <c r="E18" s="18"/>
      <c r="F18" s="18">
        <v>0</v>
      </c>
      <c r="G18" s="18"/>
      <c r="H18" s="18">
        <v>0</v>
      </c>
      <c r="I18" s="18"/>
      <c r="J18" s="10">
        <v>2236</v>
      </c>
      <c r="K18" s="18"/>
      <c r="L18" s="18">
        <v>9090</v>
      </c>
      <c r="M18" s="19"/>
      <c r="N18" s="18"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</row>
    <row r="19" spans="1:176" s="8" customFormat="1" ht="13.5" x14ac:dyDescent="0.25">
      <c r="A19" s="8" t="s">
        <v>73</v>
      </c>
      <c r="B19" s="36">
        <f t="shared" si="0"/>
        <v>4841</v>
      </c>
      <c r="C19" s="10"/>
      <c r="D19" s="10">
        <v>0</v>
      </c>
      <c r="E19" s="10"/>
      <c r="F19" s="10">
        <v>0</v>
      </c>
      <c r="G19" s="10"/>
      <c r="H19" s="10">
        <v>0</v>
      </c>
      <c r="I19" s="10"/>
      <c r="J19" s="10">
        <v>120</v>
      </c>
      <c r="K19" s="10"/>
      <c r="L19" s="10">
        <v>4721</v>
      </c>
      <c r="M19" s="11"/>
      <c r="N19" s="10"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</row>
    <row r="20" spans="1:176" s="8" customFormat="1" ht="13.5" x14ac:dyDescent="0.25">
      <c r="A20" s="13" t="s">
        <v>57</v>
      </c>
      <c r="B20" s="36">
        <f t="shared" si="0"/>
        <v>71388</v>
      </c>
      <c r="C20" s="18"/>
      <c r="D20" s="18">
        <v>70182</v>
      </c>
      <c r="E20" s="18"/>
      <c r="F20" s="18">
        <v>0</v>
      </c>
      <c r="G20" s="18"/>
      <c r="H20" s="18">
        <v>0</v>
      </c>
      <c r="I20" s="18"/>
      <c r="J20" s="10">
        <v>214</v>
      </c>
      <c r="K20" s="18"/>
      <c r="L20" s="18">
        <v>0</v>
      </c>
      <c r="M20" s="19"/>
      <c r="N20" s="18">
        <v>992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</row>
    <row r="21" spans="1:176" s="8" customFormat="1" ht="13.5" x14ac:dyDescent="0.25">
      <c r="A21" s="13" t="s">
        <v>58</v>
      </c>
      <c r="B21" s="36">
        <f t="shared" si="0"/>
        <v>4641</v>
      </c>
      <c r="C21" s="18"/>
      <c r="D21" s="18">
        <v>4641</v>
      </c>
      <c r="E21" s="18"/>
      <c r="F21" s="18">
        <v>0</v>
      </c>
      <c r="G21" s="18"/>
      <c r="H21" s="18">
        <v>0</v>
      </c>
      <c r="I21" s="18"/>
      <c r="J21" s="10">
        <v>0</v>
      </c>
      <c r="K21" s="18"/>
      <c r="L21" s="18">
        <v>0</v>
      </c>
      <c r="M21" s="19"/>
      <c r="N21" s="18"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</row>
    <row r="22" spans="1:176" s="8" customFormat="1" ht="13.5" x14ac:dyDescent="0.25">
      <c r="A22" s="8" t="s">
        <v>59</v>
      </c>
      <c r="B22" s="36">
        <f t="shared" si="0"/>
        <v>4024</v>
      </c>
      <c r="C22" s="10"/>
      <c r="D22" s="10">
        <v>3381</v>
      </c>
      <c r="E22" s="10"/>
      <c r="F22" s="10">
        <v>159</v>
      </c>
      <c r="G22" s="10"/>
      <c r="H22" s="10">
        <v>0</v>
      </c>
      <c r="I22" s="10"/>
      <c r="J22" s="10">
        <v>484</v>
      </c>
      <c r="K22" s="10"/>
      <c r="L22" s="10">
        <v>0</v>
      </c>
      <c r="M22" s="11"/>
      <c r="N22" s="10"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</row>
    <row r="23" spans="1:176" s="8" customFormat="1" ht="13.5" x14ac:dyDescent="0.25">
      <c r="A23" s="8" t="s">
        <v>60</v>
      </c>
      <c r="B23" s="36">
        <f t="shared" si="0"/>
        <v>11423</v>
      </c>
      <c r="C23" s="10"/>
      <c r="D23" s="10">
        <v>11043</v>
      </c>
      <c r="E23" s="10"/>
      <c r="F23" s="10">
        <v>0</v>
      </c>
      <c r="G23" s="10"/>
      <c r="H23" s="10">
        <v>0</v>
      </c>
      <c r="I23" s="10"/>
      <c r="J23" s="10">
        <v>345</v>
      </c>
      <c r="K23" s="10"/>
      <c r="L23" s="10">
        <v>35</v>
      </c>
      <c r="M23" s="11"/>
      <c r="N23" s="10"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</row>
    <row r="24" spans="1:176" s="8" customFormat="1" ht="13.5" x14ac:dyDescent="0.25">
      <c r="A24" s="8" t="s">
        <v>22</v>
      </c>
      <c r="B24" s="36">
        <f t="shared" si="0"/>
        <v>191467</v>
      </c>
      <c r="C24" s="10"/>
      <c r="D24" s="10">
        <v>143437</v>
      </c>
      <c r="E24" s="10"/>
      <c r="F24" s="10">
        <v>587</v>
      </c>
      <c r="G24" s="10"/>
      <c r="H24" s="10">
        <v>7433</v>
      </c>
      <c r="I24" s="10"/>
      <c r="J24" s="10">
        <v>38715</v>
      </c>
      <c r="K24" s="10"/>
      <c r="L24" s="10">
        <v>1295</v>
      </c>
      <c r="M24" s="11"/>
      <c r="N24" s="10"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</row>
    <row r="25" spans="1:176" s="8" customFormat="1" ht="13.5" x14ac:dyDescent="0.25">
      <c r="A25" s="8" t="s">
        <v>61</v>
      </c>
      <c r="B25" s="36">
        <f t="shared" si="0"/>
        <v>167754</v>
      </c>
      <c r="C25" s="10"/>
      <c r="D25" s="10">
        <v>162277</v>
      </c>
      <c r="E25" s="10"/>
      <c r="F25" s="10">
        <v>197</v>
      </c>
      <c r="G25" s="10"/>
      <c r="H25" s="10">
        <v>4829</v>
      </c>
      <c r="I25" s="10"/>
      <c r="J25" s="10">
        <v>328</v>
      </c>
      <c r="K25" s="10"/>
      <c r="L25" s="10">
        <v>0</v>
      </c>
      <c r="M25" s="11"/>
      <c r="N25" s="10">
        <v>123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</row>
    <row r="26" spans="1:176" s="8" customFormat="1" ht="13.5" x14ac:dyDescent="0.25">
      <c r="A26" s="8" t="s">
        <v>74</v>
      </c>
      <c r="B26" s="36">
        <f t="shared" ref="B26" si="1">SUM(D26:N26)</f>
        <v>105</v>
      </c>
      <c r="C26" s="10"/>
      <c r="D26" s="10">
        <v>0</v>
      </c>
      <c r="E26" s="10"/>
      <c r="F26" s="10">
        <v>0</v>
      </c>
      <c r="G26" s="10"/>
      <c r="H26" s="10">
        <v>0</v>
      </c>
      <c r="I26" s="10"/>
      <c r="J26" s="10">
        <v>105</v>
      </c>
      <c r="K26" s="10"/>
      <c r="L26" s="10">
        <v>0</v>
      </c>
      <c r="M26" s="11"/>
      <c r="N26" s="10">
        <v>0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</row>
    <row r="27" spans="1:176" s="8" customFormat="1" ht="13.5" x14ac:dyDescent="0.25">
      <c r="A27" s="13" t="s">
        <v>62</v>
      </c>
      <c r="B27" s="20">
        <f>D27+F27+H27+J27+L27+N27</f>
        <v>515708</v>
      </c>
      <c r="C27" s="21"/>
      <c r="D27" s="20">
        <f>SUM(D16:D26)</f>
        <v>423033</v>
      </c>
      <c r="E27" s="10"/>
      <c r="F27" s="20">
        <f>SUM(F16:F26)</f>
        <v>943</v>
      </c>
      <c r="G27" s="10"/>
      <c r="H27" s="20">
        <f>SUM(H16:H26)</f>
        <v>19272</v>
      </c>
      <c r="I27" s="10"/>
      <c r="J27" s="20">
        <f>SUM(J16:J26)</f>
        <v>52531</v>
      </c>
      <c r="K27" s="10"/>
      <c r="L27" s="20">
        <f>SUM(L16:L26)</f>
        <v>15141</v>
      </c>
      <c r="M27" s="11"/>
      <c r="N27" s="20">
        <f>SUM(N16:N26)</f>
        <v>4788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</row>
    <row r="28" spans="1:176" s="8" customFormat="1" ht="13.5" x14ac:dyDescent="0.25">
      <c r="A28" s="13"/>
      <c r="B28" s="22"/>
      <c r="C28" s="21"/>
      <c r="D28" s="22"/>
      <c r="E28" s="10"/>
      <c r="F28" s="22"/>
      <c r="G28" s="10"/>
      <c r="H28" s="22"/>
      <c r="I28" s="10"/>
      <c r="J28" s="22"/>
      <c r="K28" s="10"/>
      <c r="L28" s="22"/>
      <c r="M28" s="11"/>
      <c r="N28" s="22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</row>
    <row r="29" spans="1:176" s="8" customFormat="1" ht="13.5" x14ac:dyDescent="0.25">
      <c r="A29" s="8" t="s">
        <v>64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</row>
    <row r="30" spans="1:176" s="8" customFormat="1" ht="13.5" x14ac:dyDescent="0.25">
      <c r="A30" s="8" t="s">
        <v>65</v>
      </c>
      <c r="B30" s="10">
        <f t="shared" ref="B30:B38" si="2">SUM(D30:N30)</f>
        <v>3649</v>
      </c>
      <c r="C30" s="10"/>
      <c r="D30" s="10">
        <v>3546</v>
      </c>
      <c r="E30" s="10"/>
      <c r="F30" s="10">
        <v>8</v>
      </c>
      <c r="G30" s="10"/>
      <c r="H30" s="10">
        <v>95</v>
      </c>
      <c r="I30" s="10"/>
      <c r="J30" s="10">
        <v>0</v>
      </c>
      <c r="K30" s="10"/>
      <c r="L30" s="10">
        <v>0</v>
      </c>
      <c r="M30" s="11"/>
      <c r="N30" s="10"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</row>
    <row r="31" spans="1:176" s="8" customFormat="1" ht="13.5" x14ac:dyDescent="0.25">
      <c r="A31" s="8" t="s">
        <v>16</v>
      </c>
      <c r="B31" s="10">
        <f t="shared" si="2"/>
        <v>45532</v>
      </c>
      <c r="C31" s="10"/>
      <c r="D31" s="10">
        <v>45532</v>
      </c>
      <c r="E31" s="10"/>
      <c r="F31" s="10">
        <v>0</v>
      </c>
      <c r="G31" s="10"/>
      <c r="H31" s="10">
        <v>0</v>
      </c>
      <c r="I31" s="10"/>
      <c r="J31" s="10">
        <v>0</v>
      </c>
      <c r="K31" s="10"/>
      <c r="L31" s="10">
        <v>0</v>
      </c>
      <c r="M31" s="11"/>
      <c r="N31" s="10"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</row>
    <row r="32" spans="1:176" s="8" customFormat="1" ht="13.5" x14ac:dyDescent="0.25">
      <c r="A32" s="8" t="s">
        <v>66</v>
      </c>
      <c r="B32" s="10">
        <f t="shared" si="2"/>
        <v>-12556</v>
      </c>
      <c r="C32" s="18"/>
      <c r="D32" s="18">
        <v>4060</v>
      </c>
      <c r="E32" s="18"/>
      <c r="F32" s="18">
        <v>0</v>
      </c>
      <c r="G32" s="18"/>
      <c r="H32" s="18">
        <v>1163</v>
      </c>
      <c r="I32" s="18"/>
      <c r="J32" s="10">
        <v>-17965</v>
      </c>
      <c r="K32" s="18"/>
      <c r="L32" s="18">
        <v>186</v>
      </c>
      <c r="M32" s="19"/>
      <c r="N32" s="18"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</row>
    <row r="33" spans="1:176" s="8" customFormat="1" ht="13.5" x14ac:dyDescent="0.25">
      <c r="A33" s="13" t="s">
        <v>14</v>
      </c>
      <c r="B33" s="10">
        <f t="shared" si="2"/>
        <v>28458</v>
      </c>
      <c r="C33" s="18"/>
      <c r="D33" s="18">
        <v>25951</v>
      </c>
      <c r="E33" s="18"/>
      <c r="F33" s="18">
        <v>0</v>
      </c>
      <c r="G33" s="18"/>
      <c r="H33" s="18">
        <v>0</v>
      </c>
      <c r="I33" s="18"/>
      <c r="J33" s="10">
        <v>2507</v>
      </c>
      <c r="K33" s="18"/>
      <c r="L33" s="18">
        <v>0</v>
      </c>
      <c r="M33" s="19"/>
      <c r="N33" s="18">
        <v>0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</row>
    <row r="34" spans="1:176" s="8" customFormat="1" ht="13.5" x14ac:dyDescent="0.25">
      <c r="A34" s="13" t="s">
        <v>17</v>
      </c>
      <c r="B34" s="10">
        <f t="shared" si="2"/>
        <v>184787</v>
      </c>
      <c r="C34" s="18"/>
      <c r="D34" s="18">
        <v>88463</v>
      </c>
      <c r="E34" s="18"/>
      <c r="F34" s="18">
        <v>16284</v>
      </c>
      <c r="G34" s="18"/>
      <c r="H34" s="18">
        <v>13291</v>
      </c>
      <c r="I34" s="18"/>
      <c r="J34" s="10">
        <v>46423</v>
      </c>
      <c r="K34" s="18"/>
      <c r="L34" s="18">
        <v>20039</v>
      </c>
      <c r="M34" s="19"/>
      <c r="N34" s="18">
        <v>287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</row>
    <row r="35" spans="1:176" s="8" customFormat="1" ht="13.5" x14ac:dyDescent="0.25">
      <c r="A35" s="8" t="s">
        <v>67</v>
      </c>
      <c r="B35" s="10">
        <f t="shared" si="2"/>
        <v>40521</v>
      </c>
      <c r="C35" s="10"/>
      <c r="D35" s="10">
        <v>40521</v>
      </c>
      <c r="E35" s="10"/>
      <c r="F35" s="10">
        <v>0</v>
      </c>
      <c r="G35" s="10"/>
      <c r="H35" s="10">
        <v>0</v>
      </c>
      <c r="I35" s="10"/>
      <c r="J35" s="10">
        <v>0</v>
      </c>
      <c r="K35" s="10"/>
      <c r="L35" s="10">
        <v>0</v>
      </c>
      <c r="M35" s="11"/>
      <c r="N35" s="10">
        <v>0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</row>
    <row r="36" spans="1:176" s="8" customFormat="1" ht="13.5" x14ac:dyDescent="0.25">
      <c r="A36" s="8" t="s">
        <v>24</v>
      </c>
      <c r="B36" s="10">
        <f t="shared" si="2"/>
        <v>11275</v>
      </c>
      <c r="C36" s="10"/>
      <c r="D36" s="10">
        <v>10549</v>
      </c>
      <c r="E36" s="10"/>
      <c r="F36" s="10">
        <v>0</v>
      </c>
      <c r="G36" s="10"/>
      <c r="H36" s="10">
        <v>0</v>
      </c>
      <c r="I36" s="10"/>
      <c r="J36" s="10">
        <v>280</v>
      </c>
      <c r="K36" s="10"/>
      <c r="L36" s="10">
        <v>0</v>
      </c>
      <c r="M36" s="11"/>
      <c r="N36" s="10">
        <v>446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</row>
    <row r="37" spans="1:176" s="8" customFormat="1" ht="13.5" x14ac:dyDescent="0.25">
      <c r="A37" s="8" t="s">
        <v>15</v>
      </c>
      <c r="B37" s="10">
        <f t="shared" si="2"/>
        <v>10220</v>
      </c>
      <c r="C37" s="10"/>
      <c r="D37" s="10">
        <v>3229</v>
      </c>
      <c r="E37" s="10"/>
      <c r="F37" s="10">
        <v>0</v>
      </c>
      <c r="G37" s="10"/>
      <c r="H37" s="10">
        <v>6762</v>
      </c>
      <c r="I37" s="10"/>
      <c r="J37" s="10">
        <v>160</v>
      </c>
      <c r="K37" s="10"/>
      <c r="L37" s="10">
        <v>0</v>
      </c>
      <c r="M37" s="11"/>
      <c r="N37" s="10">
        <v>69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</row>
    <row r="38" spans="1:176" s="8" customFormat="1" ht="13.5" x14ac:dyDescent="0.25">
      <c r="A38" s="8" t="s">
        <v>18</v>
      </c>
      <c r="B38" s="10">
        <f t="shared" si="2"/>
        <v>8550</v>
      </c>
      <c r="C38" s="10"/>
      <c r="D38" s="10">
        <v>8271</v>
      </c>
      <c r="E38" s="10"/>
      <c r="F38" s="10">
        <v>0</v>
      </c>
      <c r="G38" s="10"/>
      <c r="H38" s="10">
        <v>0</v>
      </c>
      <c r="I38" s="10"/>
      <c r="J38" s="10">
        <v>0</v>
      </c>
      <c r="K38" s="10"/>
      <c r="L38" s="10">
        <v>0</v>
      </c>
      <c r="M38" s="11"/>
      <c r="N38" s="10">
        <v>279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</row>
    <row r="39" spans="1:176" s="8" customFormat="1" ht="13.5" x14ac:dyDescent="0.25">
      <c r="A39" s="13" t="s">
        <v>68</v>
      </c>
      <c r="B39" s="20">
        <f>SUM(B30:B38)</f>
        <v>320436</v>
      </c>
      <c r="C39" s="21"/>
      <c r="D39" s="20">
        <f>SUM(D30:D38)</f>
        <v>230122</v>
      </c>
      <c r="E39" s="10"/>
      <c r="F39" s="20">
        <f>SUM(F30:F38)</f>
        <v>16292</v>
      </c>
      <c r="G39" s="10"/>
      <c r="H39" s="20">
        <f>SUM(H30:H38)</f>
        <v>21311</v>
      </c>
      <c r="I39" s="10"/>
      <c r="J39" s="20">
        <f>SUM(J30:J38)</f>
        <v>31405</v>
      </c>
      <c r="K39" s="10"/>
      <c r="L39" s="20">
        <f>SUM(L30:L38)</f>
        <v>20225</v>
      </c>
      <c r="M39" s="11"/>
      <c r="N39" s="20">
        <f>SUM(N30:N38)</f>
        <v>1081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</row>
    <row r="40" spans="1:176" s="8" customFormat="1" ht="13.5" x14ac:dyDescent="0.25">
      <c r="A40" s="13"/>
      <c r="B40" s="22"/>
      <c r="C40" s="21"/>
      <c r="D40" s="22"/>
      <c r="E40" s="10"/>
      <c r="F40" s="22"/>
      <c r="G40" s="10"/>
      <c r="H40" s="22"/>
      <c r="I40" s="10"/>
      <c r="J40" s="22"/>
      <c r="K40" s="10"/>
      <c r="L40" s="22"/>
      <c r="M40" s="11"/>
      <c r="N40" s="22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</row>
    <row r="41" spans="1:176" s="8" customFormat="1" ht="13.5" x14ac:dyDescent="0.25">
      <c r="A41" s="13" t="s">
        <v>70</v>
      </c>
      <c r="B41" s="37">
        <f>SUM(D41:N41)</f>
        <v>91645</v>
      </c>
      <c r="C41" s="18"/>
      <c r="D41" s="37">
        <v>71729</v>
      </c>
      <c r="E41" s="18"/>
      <c r="F41" s="37">
        <v>-8</v>
      </c>
      <c r="G41" s="18"/>
      <c r="H41" s="37">
        <v>3000</v>
      </c>
      <c r="I41" s="19"/>
      <c r="J41" s="38">
        <v>12940</v>
      </c>
      <c r="K41" s="18"/>
      <c r="L41" s="37">
        <v>3984</v>
      </c>
      <c r="M41" s="19"/>
      <c r="N41" s="37"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</row>
    <row r="42" spans="1:176" s="8" customFormat="1" ht="13.5" x14ac:dyDescent="0.25">
      <c r="A42" s="13"/>
      <c r="B42" s="19"/>
      <c r="C42" s="18"/>
      <c r="D42" s="19"/>
      <c r="E42" s="18"/>
      <c r="F42" s="19"/>
      <c r="G42" s="18"/>
      <c r="H42" s="19"/>
      <c r="I42" s="19"/>
      <c r="J42" s="11"/>
      <c r="K42" s="18"/>
      <c r="L42" s="19"/>
      <c r="M42" s="19"/>
      <c r="N42" s="1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</row>
    <row r="43" spans="1:176" s="8" customFormat="1" ht="13.5" x14ac:dyDescent="0.25">
      <c r="A43" s="13" t="s">
        <v>71</v>
      </c>
      <c r="B43" s="37">
        <f>SUM(D43:N43)</f>
        <v>22807</v>
      </c>
      <c r="C43" s="18"/>
      <c r="D43" s="37">
        <v>4000</v>
      </c>
      <c r="E43" s="18"/>
      <c r="F43" s="37">
        <v>0</v>
      </c>
      <c r="G43" s="18"/>
      <c r="H43" s="37">
        <v>12585</v>
      </c>
      <c r="I43" s="19"/>
      <c r="J43" s="38">
        <v>6222</v>
      </c>
      <c r="K43" s="18"/>
      <c r="L43" s="37">
        <v>0</v>
      </c>
      <c r="M43" s="19"/>
      <c r="N43" s="37">
        <v>0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</row>
    <row r="44" spans="1:176" s="8" customFormat="1" ht="13.5" x14ac:dyDescent="0.25">
      <c r="A44" s="13"/>
      <c r="B44" s="19"/>
      <c r="C44" s="18"/>
      <c r="D44" s="19"/>
      <c r="E44" s="18"/>
      <c r="F44" s="19"/>
      <c r="G44" s="18"/>
      <c r="H44" s="19"/>
      <c r="I44" s="19"/>
      <c r="J44" s="11"/>
      <c r="K44" s="18"/>
      <c r="L44" s="19"/>
      <c r="M44" s="19"/>
      <c r="N44" s="1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</row>
    <row r="45" spans="1:176" s="8" customFormat="1" ht="13.5" x14ac:dyDescent="0.25">
      <c r="A45" s="13" t="s">
        <v>19</v>
      </c>
      <c r="B45" s="37">
        <f>SUM(D45:N45)</f>
        <v>869147</v>
      </c>
      <c r="C45" s="18"/>
      <c r="D45" s="37">
        <v>758567</v>
      </c>
      <c r="E45" s="18"/>
      <c r="F45" s="37">
        <v>1744</v>
      </c>
      <c r="G45" s="18"/>
      <c r="H45" s="37">
        <v>5769</v>
      </c>
      <c r="I45" s="19"/>
      <c r="J45" s="38">
        <v>91379</v>
      </c>
      <c r="K45" s="18"/>
      <c r="L45" s="37">
        <v>11688</v>
      </c>
      <c r="M45" s="19"/>
      <c r="N45" s="37"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</row>
    <row r="46" spans="1:176" s="8" customFormat="1" ht="13.5" x14ac:dyDescent="0.25">
      <c r="A46" s="13"/>
      <c r="B46" s="19"/>
      <c r="C46" s="18"/>
      <c r="D46" s="19"/>
      <c r="E46" s="18"/>
      <c r="F46" s="19"/>
      <c r="G46" s="18"/>
      <c r="H46" s="19"/>
      <c r="I46" s="19"/>
      <c r="J46" s="11"/>
      <c r="K46" s="18"/>
      <c r="L46" s="19"/>
      <c r="M46" s="19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</row>
    <row r="47" spans="1:176" s="8" customFormat="1" ht="13.5" x14ac:dyDescent="0.25">
      <c r="A47" s="8" t="s">
        <v>33</v>
      </c>
      <c r="B47" s="37">
        <f>SUM(D47:N47)</f>
        <v>400</v>
      </c>
      <c r="C47" s="10"/>
      <c r="D47" s="38">
        <v>0</v>
      </c>
      <c r="E47" s="10"/>
      <c r="F47" s="38">
        <v>0</v>
      </c>
      <c r="G47" s="10"/>
      <c r="H47" s="38">
        <v>400</v>
      </c>
      <c r="I47" s="10"/>
      <c r="J47" s="38">
        <v>0</v>
      </c>
      <c r="K47" s="10"/>
      <c r="L47" s="38">
        <v>0</v>
      </c>
      <c r="M47" s="11"/>
      <c r="N47" s="38">
        <v>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</row>
    <row r="48" spans="1:176" s="8" customFormat="1" ht="13.5" x14ac:dyDescent="0.25">
      <c r="A48" s="13"/>
      <c r="B48" s="22"/>
      <c r="C48" s="21"/>
      <c r="D48" s="22"/>
      <c r="E48" s="10"/>
      <c r="F48" s="22"/>
      <c r="G48" s="10"/>
      <c r="H48" s="22"/>
      <c r="I48" s="22"/>
      <c r="J48" s="22"/>
      <c r="K48" s="10"/>
      <c r="L48" s="22"/>
      <c r="M48" s="22"/>
      <c r="N48" s="22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</row>
    <row r="49" spans="1:176" s="8" customFormat="1" ht="13.5" x14ac:dyDescent="0.25">
      <c r="A49" s="8" t="s">
        <v>50</v>
      </c>
      <c r="B49" s="23">
        <f>D49+F49+H49+J49+L49+N49</f>
        <v>1820143</v>
      </c>
      <c r="C49" s="18"/>
      <c r="D49" s="23">
        <f>D45+D43+D41+D39+D27+D47</f>
        <v>1487451</v>
      </c>
      <c r="E49" s="18"/>
      <c r="F49" s="23">
        <f>F45+F43+F41+F39+F27+F47</f>
        <v>18971</v>
      </c>
      <c r="G49" s="18"/>
      <c r="H49" s="23">
        <f>H45+H43+H41+H39+H27+H47</f>
        <v>62337</v>
      </c>
      <c r="I49" s="18"/>
      <c r="J49" s="23">
        <f>J45+J43+J41+J39+J27+J47</f>
        <v>194477</v>
      </c>
      <c r="K49" s="18"/>
      <c r="L49" s="23">
        <f>L45+L43+L41+L39+L27+L47</f>
        <v>51038</v>
      </c>
      <c r="M49" s="19"/>
      <c r="N49" s="23">
        <f>N45+N43+N41+N39+N27+N47</f>
        <v>5869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</row>
    <row r="50" spans="1:176" s="8" customFormat="1" ht="13.5" x14ac:dyDescent="0.25">
      <c r="B50" s="19"/>
      <c r="C50" s="18"/>
      <c r="D50" s="19"/>
      <c r="E50" s="18"/>
      <c r="F50" s="19"/>
      <c r="G50" s="18"/>
      <c r="H50" s="19"/>
      <c r="I50" s="18"/>
      <c r="J50" s="19"/>
      <c r="K50" s="18"/>
      <c r="L50" s="19"/>
      <c r="M50" s="19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</row>
    <row r="51" spans="1:176" s="8" customFormat="1" ht="13.5" x14ac:dyDescent="0.25">
      <c r="A51" s="8" t="s">
        <v>23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1"/>
      <c r="N51" s="10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</row>
    <row r="52" spans="1:176" s="8" customFormat="1" ht="13.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1"/>
      <c r="N52" s="10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</row>
    <row r="53" spans="1:176" s="8" customFormat="1" ht="13.5" x14ac:dyDescent="0.25">
      <c r="A53" s="8" t="s">
        <v>72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  <c r="N53" s="18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</row>
    <row r="54" spans="1:176" s="8" customFormat="1" ht="13.5" x14ac:dyDescent="0.25">
      <c r="A54" s="8" t="s">
        <v>56</v>
      </c>
      <c r="B54" s="18">
        <f t="shared" ref="B54:B59" si="3">SUM(D54:N54)</f>
        <v>-448</v>
      </c>
      <c r="C54" s="18"/>
      <c r="D54" s="18">
        <v>0</v>
      </c>
      <c r="E54" s="18"/>
      <c r="F54" s="18">
        <v>0</v>
      </c>
      <c r="G54" s="18"/>
      <c r="H54" s="18">
        <v>0</v>
      </c>
      <c r="I54" s="18"/>
      <c r="J54" s="18">
        <v>-448</v>
      </c>
      <c r="K54" s="18"/>
      <c r="L54" s="18">
        <v>0</v>
      </c>
      <c r="M54" s="19"/>
      <c r="N54" s="18">
        <v>0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</row>
    <row r="55" spans="1:176" s="8" customFormat="1" ht="13.5" x14ac:dyDescent="0.25">
      <c r="A55" s="8" t="s">
        <v>20</v>
      </c>
      <c r="B55" s="18">
        <f t="shared" si="3"/>
        <v>67670</v>
      </c>
      <c r="C55" s="18"/>
      <c r="D55" s="18">
        <v>6450</v>
      </c>
      <c r="E55" s="18"/>
      <c r="F55" s="18">
        <v>0</v>
      </c>
      <c r="G55" s="18"/>
      <c r="H55" s="18">
        <v>-472</v>
      </c>
      <c r="I55" s="18"/>
      <c r="J55" s="18">
        <v>4327</v>
      </c>
      <c r="K55" s="18"/>
      <c r="L55" s="18">
        <v>55817</v>
      </c>
      <c r="M55" s="19"/>
      <c r="N55" s="18">
        <v>1548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</row>
    <row r="56" spans="1:176" s="8" customFormat="1" ht="13.5" x14ac:dyDescent="0.25">
      <c r="A56" s="8" t="s">
        <v>73</v>
      </c>
      <c r="B56" s="18">
        <f t="shared" si="3"/>
        <v>389797</v>
      </c>
      <c r="C56" s="18"/>
      <c r="D56" s="18">
        <v>167597</v>
      </c>
      <c r="E56" s="18"/>
      <c r="F56" s="18">
        <v>41661</v>
      </c>
      <c r="G56" s="18"/>
      <c r="H56" s="18">
        <v>16493</v>
      </c>
      <c r="I56" s="18"/>
      <c r="J56" s="18">
        <v>46656</v>
      </c>
      <c r="K56" s="18"/>
      <c r="L56" s="18">
        <v>37489</v>
      </c>
      <c r="M56" s="19"/>
      <c r="N56" s="18">
        <v>79901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</row>
    <row r="57" spans="1:176" s="8" customFormat="1" ht="13.5" x14ac:dyDescent="0.25">
      <c r="A57" s="8" t="s">
        <v>21</v>
      </c>
      <c r="B57" s="18">
        <f t="shared" si="3"/>
        <v>317095</v>
      </c>
      <c r="C57" s="18"/>
      <c r="D57" s="18">
        <v>129520</v>
      </c>
      <c r="E57" s="18"/>
      <c r="F57" s="18">
        <v>31925</v>
      </c>
      <c r="G57" s="18"/>
      <c r="H57" s="18">
        <v>0</v>
      </c>
      <c r="I57" s="18"/>
      <c r="J57" s="18">
        <v>58752</v>
      </c>
      <c r="K57" s="18"/>
      <c r="L57" s="18">
        <v>822</v>
      </c>
      <c r="M57" s="19"/>
      <c r="N57" s="18">
        <v>96076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</row>
    <row r="58" spans="1:176" s="8" customFormat="1" ht="13.5" x14ac:dyDescent="0.25">
      <c r="A58" s="8" t="s">
        <v>59</v>
      </c>
      <c r="B58" s="18">
        <f t="shared" si="3"/>
        <v>-491</v>
      </c>
      <c r="C58" s="18"/>
      <c r="D58" s="18">
        <v>0</v>
      </c>
      <c r="E58" s="18"/>
      <c r="F58" s="18">
        <v>0</v>
      </c>
      <c r="G58" s="18"/>
      <c r="H58" s="18">
        <v>-491</v>
      </c>
      <c r="I58" s="18"/>
      <c r="J58" s="18">
        <v>0</v>
      </c>
      <c r="K58" s="18"/>
      <c r="L58" s="18">
        <v>0</v>
      </c>
      <c r="M58" s="19"/>
      <c r="N58" s="18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</row>
    <row r="59" spans="1:176" s="8" customFormat="1" ht="13.5" x14ac:dyDescent="0.25">
      <c r="A59" s="8" t="s">
        <v>74</v>
      </c>
      <c r="B59" s="18">
        <f t="shared" si="3"/>
        <v>4008</v>
      </c>
      <c r="C59" s="10"/>
      <c r="D59" s="10">
        <v>3820</v>
      </c>
      <c r="E59" s="10"/>
      <c r="F59" s="10">
        <v>0</v>
      </c>
      <c r="G59" s="10"/>
      <c r="H59" s="10">
        <v>0</v>
      </c>
      <c r="I59" s="10"/>
      <c r="J59" s="10">
        <v>188</v>
      </c>
      <c r="K59" s="10"/>
      <c r="L59" s="10">
        <v>0</v>
      </c>
      <c r="M59" s="11"/>
      <c r="N59" s="10">
        <v>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</row>
    <row r="60" spans="1:176" s="8" customFormat="1" ht="13.5" x14ac:dyDescent="0.25">
      <c r="A60" s="8" t="s">
        <v>62</v>
      </c>
      <c r="B60" s="23">
        <f>SUM(B54:B59)</f>
        <v>777631</v>
      </c>
      <c r="C60" s="18"/>
      <c r="D60" s="23">
        <f>SUM(D54:D59)</f>
        <v>307387</v>
      </c>
      <c r="E60" s="18"/>
      <c r="F60" s="23">
        <f>SUM(F54:F59)</f>
        <v>73586</v>
      </c>
      <c r="G60" s="18"/>
      <c r="H60" s="23">
        <f>SUM(H54:H59)</f>
        <v>15530</v>
      </c>
      <c r="I60" s="18"/>
      <c r="J60" s="23">
        <f>SUM(J54:J59)</f>
        <v>109475</v>
      </c>
      <c r="K60" s="18"/>
      <c r="L60" s="23">
        <f>SUM(L54:L59)</f>
        <v>94128</v>
      </c>
      <c r="M60" s="19"/>
      <c r="N60" s="23">
        <f>SUM(N54:N59)</f>
        <v>177525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</row>
    <row r="61" spans="1:176" s="8" customFormat="1" ht="13.5" x14ac:dyDescent="0.25">
      <c r="B61" s="19"/>
      <c r="C61" s="18"/>
      <c r="D61" s="19"/>
      <c r="E61" s="18"/>
      <c r="F61" s="19"/>
      <c r="G61" s="18"/>
      <c r="H61" s="19"/>
      <c r="I61" s="18"/>
      <c r="J61" s="19"/>
      <c r="K61" s="18"/>
      <c r="L61" s="19"/>
      <c r="M61" s="19"/>
      <c r="N61" s="1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</row>
    <row r="62" spans="1:176" s="8" customFormat="1" ht="13.5" x14ac:dyDescent="0.25">
      <c r="A62" s="8" t="s">
        <v>75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9"/>
      <c r="N62" s="1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</row>
    <row r="63" spans="1:176" s="8" customFormat="1" ht="13.5" x14ac:dyDescent="0.25">
      <c r="A63" s="8" t="s">
        <v>66</v>
      </c>
      <c r="B63" s="18">
        <f t="shared" ref="B63:B68" si="4">SUM(D63:N63)</f>
        <v>15250</v>
      </c>
      <c r="C63" s="18"/>
      <c r="D63" s="18">
        <v>15250</v>
      </c>
      <c r="E63" s="18"/>
      <c r="F63" s="18">
        <v>0</v>
      </c>
      <c r="G63" s="18"/>
      <c r="H63" s="18">
        <v>0</v>
      </c>
      <c r="I63" s="18"/>
      <c r="J63" s="18">
        <v>0</v>
      </c>
      <c r="K63" s="18"/>
      <c r="L63" s="18">
        <v>0</v>
      </c>
      <c r="M63" s="19"/>
      <c r="N63" s="18">
        <v>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</row>
    <row r="64" spans="1:176" s="8" customFormat="1" ht="13.5" x14ac:dyDescent="0.25">
      <c r="A64" s="8" t="s">
        <v>14</v>
      </c>
      <c r="B64" s="18">
        <f t="shared" si="4"/>
        <v>-500</v>
      </c>
      <c r="C64" s="18"/>
      <c r="D64" s="18">
        <v>0</v>
      </c>
      <c r="E64" s="18"/>
      <c r="F64" s="18">
        <v>0</v>
      </c>
      <c r="G64" s="18"/>
      <c r="H64" s="18">
        <v>0</v>
      </c>
      <c r="I64" s="18"/>
      <c r="J64" s="18">
        <v>-500</v>
      </c>
      <c r="K64" s="18"/>
      <c r="L64" s="18">
        <v>0</v>
      </c>
      <c r="M64" s="19"/>
      <c r="N64" s="18">
        <v>0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</row>
    <row r="65" spans="1:176" s="8" customFormat="1" ht="13.5" x14ac:dyDescent="0.25">
      <c r="A65" s="8" t="s">
        <v>17</v>
      </c>
      <c r="B65" s="18">
        <f t="shared" si="4"/>
        <v>-1132</v>
      </c>
      <c r="C65" s="18"/>
      <c r="D65" s="18">
        <v>0</v>
      </c>
      <c r="E65" s="18"/>
      <c r="F65" s="18">
        <v>0</v>
      </c>
      <c r="G65" s="18"/>
      <c r="H65" s="18">
        <v>-665</v>
      </c>
      <c r="I65" s="18"/>
      <c r="J65" s="18">
        <v>-467</v>
      </c>
      <c r="K65" s="18"/>
      <c r="L65" s="18">
        <v>0</v>
      </c>
      <c r="M65" s="19"/>
      <c r="N65" s="18">
        <v>0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</row>
    <row r="66" spans="1:176" s="8" customFormat="1" ht="13.5" x14ac:dyDescent="0.25">
      <c r="A66" s="8" t="s">
        <v>24</v>
      </c>
      <c r="B66" s="18">
        <f t="shared" si="4"/>
        <v>-600</v>
      </c>
      <c r="C66" s="18"/>
      <c r="D66" s="18">
        <v>0</v>
      </c>
      <c r="E66" s="18"/>
      <c r="F66" s="18">
        <v>0</v>
      </c>
      <c r="G66" s="18"/>
      <c r="H66" s="18">
        <v>-600</v>
      </c>
      <c r="I66" s="18"/>
      <c r="J66" s="18">
        <v>0</v>
      </c>
      <c r="K66" s="18"/>
      <c r="L66" s="18">
        <v>0</v>
      </c>
      <c r="M66" s="19"/>
      <c r="N66" s="18">
        <v>0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</row>
    <row r="67" spans="1:176" s="8" customFormat="1" ht="13.5" x14ac:dyDescent="0.25">
      <c r="A67" s="8" t="s">
        <v>76</v>
      </c>
      <c r="B67" s="18">
        <f t="shared" si="4"/>
        <v>-522</v>
      </c>
      <c r="C67" s="18"/>
      <c r="D67" s="18">
        <v>0</v>
      </c>
      <c r="E67" s="18"/>
      <c r="F67" s="18">
        <v>0</v>
      </c>
      <c r="G67" s="18"/>
      <c r="H67" s="18">
        <v>-367</v>
      </c>
      <c r="I67" s="18"/>
      <c r="J67" s="18">
        <v>-155</v>
      </c>
      <c r="K67" s="18"/>
      <c r="L67" s="18">
        <v>0</v>
      </c>
      <c r="M67" s="19"/>
      <c r="N67" s="18">
        <v>0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</row>
    <row r="68" spans="1:176" s="8" customFormat="1" ht="13.5" x14ac:dyDescent="0.25">
      <c r="A68" s="8" t="s">
        <v>18</v>
      </c>
      <c r="B68" s="18">
        <f t="shared" si="4"/>
        <v>-1025</v>
      </c>
      <c r="C68" s="10"/>
      <c r="D68" s="10">
        <v>0</v>
      </c>
      <c r="E68" s="10"/>
      <c r="F68" s="10">
        <v>0</v>
      </c>
      <c r="G68" s="10"/>
      <c r="H68" s="10">
        <v>-600</v>
      </c>
      <c r="I68" s="10"/>
      <c r="J68" s="10">
        <v>-425</v>
      </c>
      <c r="K68" s="10"/>
      <c r="L68" s="10">
        <v>0</v>
      </c>
      <c r="M68" s="11"/>
      <c r="N68" s="10">
        <v>0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</row>
    <row r="69" spans="1:176" s="8" customFormat="1" ht="13.5" x14ac:dyDescent="0.25">
      <c r="A69" s="8" t="s">
        <v>77</v>
      </c>
      <c r="B69" s="23">
        <f>SUM(B63:B68)</f>
        <v>11471</v>
      </c>
      <c r="C69" s="18"/>
      <c r="D69" s="23">
        <f>SUM(D63:D68)</f>
        <v>15250</v>
      </c>
      <c r="E69" s="18"/>
      <c r="F69" s="23">
        <f>SUM(F63:F68)</f>
        <v>0</v>
      </c>
      <c r="G69" s="18"/>
      <c r="H69" s="23">
        <f>SUM(H63:H68)</f>
        <v>-2232</v>
      </c>
      <c r="I69" s="18"/>
      <c r="J69" s="23">
        <f>SUM(J63:J68)</f>
        <v>-1547</v>
      </c>
      <c r="K69" s="18"/>
      <c r="L69" s="23">
        <f>SUM(L63:L68)</f>
        <v>0</v>
      </c>
      <c r="M69" s="19"/>
      <c r="N69" s="23">
        <f>SUM(N63:N68)</f>
        <v>0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</row>
    <row r="70" spans="1:176" s="8" customFormat="1" ht="13.5" x14ac:dyDescent="0.25">
      <c r="B70" s="19"/>
      <c r="C70" s="18"/>
      <c r="D70" s="19"/>
      <c r="E70" s="18"/>
      <c r="F70" s="19"/>
      <c r="G70" s="18"/>
      <c r="H70" s="19"/>
      <c r="I70" s="18"/>
      <c r="J70" s="19"/>
      <c r="K70" s="18"/>
      <c r="L70" s="19"/>
      <c r="M70" s="19"/>
      <c r="N70" s="1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</row>
    <row r="71" spans="1:176" s="8" customFormat="1" ht="13.5" x14ac:dyDescent="0.25">
      <c r="A71" s="13" t="s">
        <v>51</v>
      </c>
      <c r="B71" s="20">
        <f>B69+B60</f>
        <v>789102</v>
      </c>
      <c r="C71" s="21"/>
      <c r="D71" s="20">
        <f>D69+D60</f>
        <v>322637</v>
      </c>
      <c r="E71" s="21"/>
      <c r="F71" s="20">
        <f>F69+F60</f>
        <v>73586</v>
      </c>
      <c r="G71" s="21"/>
      <c r="H71" s="20">
        <f>H69+H60</f>
        <v>13298</v>
      </c>
      <c r="I71" s="21"/>
      <c r="J71" s="20">
        <f>J69+J60</f>
        <v>107928</v>
      </c>
      <c r="K71" s="21"/>
      <c r="L71" s="20">
        <f>L69+L60</f>
        <v>94128</v>
      </c>
      <c r="M71" s="22"/>
      <c r="N71" s="20">
        <f>N69+N60</f>
        <v>177525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</row>
    <row r="72" spans="1:176" s="8" customFormat="1" ht="13.5" x14ac:dyDescent="0.25">
      <c r="A72" s="13"/>
      <c r="B72" s="22"/>
      <c r="C72" s="21"/>
      <c r="D72" s="22"/>
      <c r="E72" s="21"/>
      <c r="F72" s="22"/>
      <c r="G72" s="21"/>
      <c r="H72" s="22"/>
      <c r="I72" s="21"/>
      <c r="J72" s="22"/>
      <c r="K72" s="21"/>
      <c r="L72" s="22"/>
      <c r="M72" s="22"/>
      <c r="N72" s="22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</row>
    <row r="73" spans="1:176" s="8" customFormat="1" ht="13.5" x14ac:dyDescent="0.25">
      <c r="A73" s="8" t="s">
        <v>25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9"/>
      <c r="N73" s="18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</row>
    <row r="74" spans="1:176" s="8" customFormat="1" ht="13.5" x14ac:dyDescent="0.25">
      <c r="A74" s="8" t="s">
        <v>55</v>
      </c>
      <c r="B74" s="18">
        <f>SUM(D74:N74)</f>
        <v>16058</v>
      </c>
      <c r="C74" s="18"/>
      <c r="D74" s="18">
        <v>0</v>
      </c>
      <c r="E74" s="18"/>
      <c r="F74" s="18">
        <v>0</v>
      </c>
      <c r="G74" s="18"/>
      <c r="H74" s="18">
        <v>16058</v>
      </c>
      <c r="I74" s="18"/>
      <c r="J74" s="18">
        <v>0</v>
      </c>
      <c r="K74" s="18"/>
      <c r="L74" s="18">
        <v>0</v>
      </c>
      <c r="M74" s="19"/>
      <c r="N74" s="18">
        <v>0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</row>
    <row r="75" spans="1:176" s="8" customFormat="1" ht="13.5" x14ac:dyDescent="0.25">
      <c r="A75" s="8" t="s">
        <v>69</v>
      </c>
      <c r="B75" s="18">
        <f>SUM(D75:N75)</f>
        <v>4775</v>
      </c>
      <c r="C75" s="18"/>
      <c r="D75" s="18">
        <v>320</v>
      </c>
      <c r="E75" s="18"/>
      <c r="F75" s="18">
        <v>0</v>
      </c>
      <c r="G75" s="18"/>
      <c r="H75" s="18">
        <v>0</v>
      </c>
      <c r="I75" s="18"/>
      <c r="J75" s="18">
        <v>4455</v>
      </c>
      <c r="K75" s="18"/>
      <c r="L75" s="18">
        <v>0</v>
      </c>
      <c r="M75" s="19"/>
      <c r="N75" s="18">
        <v>0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</row>
    <row r="76" spans="1:176" s="8" customFormat="1" ht="13.5" x14ac:dyDescent="0.25">
      <c r="A76" s="8" t="s">
        <v>24</v>
      </c>
      <c r="B76" s="18">
        <f t="shared" ref="B76:B80" si="5">SUM(D76:N76)</f>
        <v>2633</v>
      </c>
      <c r="C76" s="18"/>
      <c r="D76" s="18">
        <v>0</v>
      </c>
      <c r="E76" s="18"/>
      <c r="F76" s="18">
        <v>0</v>
      </c>
      <c r="G76" s="18"/>
      <c r="H76" s="18">
        <v>530</v>
      </c>
      <c r="I76" s="18"/>
      <c r="J76" s="10">
        <v>2103</v>
      </c>
      <c r="K76" s="18"/>
      <c r="L76" s="18">
        <v>0</v>
      </c>
      <c r="M76" s="19"/>
      <c r="N76" s="18">
        <v>0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</row>
    <row r="77" spans="1:176" s="8" customFormat="1" ht="13.5" x14ac:dyDescent="0.25">
      <c r="A77" s="8" t="s">
        <v>60</v>
      </c>
      <c r="B77" s="18">
        <f t="shared" ref="B77" si="6">SUM(D77:N77)</f>
        <v>43112</v>
      </c>
      <c r="C77" s="18"/>
      <c r="D77" s="18">
        <v>0</v>
      </c>
      <c r="E77" s="18"/>
      <c r="F77" s="18">
        <v>0</v>
      </c>
      <c r="G77" s="18"/>
      <c r="H77" s="18">
        <v>0</v>
      </c>
      <c r="I77" s="18"/>
      <c r="J77" s="10">
        <v>8267</v>
      </c>
      <c r="K77" s="18"/>
      <c r="L77" s="18">
        <v>34845</v>
      </c>
      <c r="M77" s="19"/>
      <c r="N77" s="18">
        <v>0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</row>
    <row r="78" spans="1:176" s="8" customFormat="1" ht="13.5" x14ac:dyDescent="0.25">
      <c r="A78" s="8" t="s">
        <v>78</v>
      </c>
      <c r="B78" s="18">
        <f t="shared" si="5"/>
        <v>1508</v>
      </c>
      <c r="C78" s="18"/>
      <c r="D78" s="18">
        <v>0</v>
      </c>
      <c r="E78" s="18"/>
      <c r="F78" s="18">
        <v>0</v>
      </c>
      <c r="G78" s="18"/>
      <c r="H78" s="18">
        <v>0</v>
      </c>
      <c r="I78" s="18"/>
      <c r="J78" s="10">
        <v>1508</v>
      </c>
      <c r="K78" s="18"/>
      <c r="L78" s="18">
        <v>0</v>
      </c>
      <c r="M78" s="19"/>
      <c r="N78" s="18">
        <v>0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</row>
    <row r="79" spans="1:176" s="8" customFormat="1" ht="13.5" x14ac:dyDescent="0.25">
      <c r="A79" s="8" t="s">
        <v>18</v>
      </c>
      <c r="B79" s="18">
        <f t="shared" si="5"/>
        <v>5868</v>
      </c>
      <c r="C79" s="10"/>
      <c r="D79" s="10">
        <v>0</v>
      </c>
      <c r="E79" s="10"/>
      <c r="F79" s="10">
        <v>0</v>
      </c>
      <c r="G79" s="10"/>
      <c r="H79" s="10">
        <v>0</v>
      </c>
      <c r="I79" s="10"/>
      <c r="J79" s="10">
        <v>0</v>
      </c>
      <c r="K79" s="10"/>
      <c r="L79" s="10">
        <v>0</v>
      </c>
      <c r="M79" s="11"/>
      <c r="N79" s="10">
        <v>5868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</row>
    <row r="80" spans="1:176" s="8" customFormat="1" ht="13.5" x14ac:dyDescent="0.25">
      <c r="A80" s="8" t="s">
        <v>26</v>
      </c>
      <c r="B80" s="18">
        <f t="shared" si="5"/>
        <v>791346</v>
      </c>
      <c r="C80" s="21"/>
      <c r="D80" s="22">
        <v>247467</v>
      </c>
      <c r="E80" s="22"/>
      <c r="F80" s="22">
        <v>-42</v>
      </c>
      <c r="G80" s="22"/>
      <c r="H80" s="22">
        <v>247</v>
      </c>
      <c r="I80" s="22"/>
      <c r="J80" s="10">
        <v>542427</v>
      </c>
      <c r="K80" s="22"/>
      <c r="L80" s="22">
        <v>1247</v>
      </c>
      <c r="M80" s="22"/>
      <c r="N80" s="22">
        <v>0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</row>
    <row r="81" spans="1:176" s="8" customFormat="1" ht="13.5" x14ac:dyDescent="0.25">
      <c r="A81" s="8" t="s">
        <v>27</v>
      </c>
      <c r="B81" s="23">
        <f>D81+F81+H81+J81+L81+N81</f>
        <v>865300</v>
      </c>
      <c r="C81" s="18"/>
      <c r="D81" s="23">
        <f>SUM(D74:D80)</f>
        <v>247787</v>
      </c>
      <c r="E81" s="18"/>
      <c r="F81" s="23">
        <f>SUM(F74:F80)</f>
        <v>-42</v>
      </c>
      <c r="G81" s="18"/>
      <c r="H81" s="23">
        <f>SUM(H74:H80)</f>
        <v>16835</v>
      </c>
      <c r="I81" s="18"/>
      <c r="J81" s="23">
        <f>SUM(J74:J80)</f>
        <v>558760</v>
      </c>
      <c r="K81" s="18"/>
      <c r="L81" s="23">
        <f>SUM(L74:L80)</f>
        <v>36092</v>
      </c>
      <c r="M81" s="19"/>
      <c r="N81" s="23">
        <f>SUM(N74:N80)</f>
        <v>5868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</row>
    <row r="82" spans="1:176" s="8" customFormat="1" ht="13.5" x14ac:dyDescent="0.25">
      <c r="B82" s="19"/>
      <c r="C82" s="18"/>
      <c r="D82" s="19"/>
      <c r="E82" s="18"/>
      <c r="F82" s="19"/>
      <c r="G82" s="18"/>
      <c r="H82" s="19"/>
      <c r="I82" s="18"/>
      <c r="J82" s="19"/>
      <c r="K82" s="18"/>
      <c r="L82" s="19"/>
      <c r="M82" s="19"/>
      <c r="N82" s="1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</row>
    <row r="83" spans="1:176" s="8" customFormat="1" ht="13.5" x14ac:dyDescent="0.25">
      <c r="A83" s="8" t="s">
        <v>28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1"/>
      <c r="N83" s="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</row>
    <row r="84" spans="1:176" s="8" customFormat="1" ht="13.5" x14ac:dyDescent="0.25">
      <c r="A84" s="8" t="s">
        <v>54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9"/>
      <c r="N84" s="18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</row>
    <row r="85" spans="1:176" s="8" customFormat="1" ht="13.5" x14ac:dyDescent="0.25">
      <c r="A85" s="13" t="s">
        <v>79</v>
      </c>
      <c r="B85" s="18">
        <f>SUM(D85:N85)</f>
        <v>3194</v>
      </c>
      <c r="C85" s="18"/>
      <c r="D85" s="18">
        <v>3194</v>
      </c>
      <c r="E85" s="18"/>
      <c r="F85" s="18">
        <v>0</v>
      </c>
      <c r="G85" s="18"/>
      <c r="H85" s="18">
        <v>0</v>
      </c>
      <c r="I85" s="18"/>
      <c r="J85" s="10">
        <v>0</v>
      </c>
      <c r="K85" s="18"/>
      <c r="L85" s="18">
        <v>0</v>
      </c>
      <c r="M85" s="19"/>
      <c r="N85" s="18">
        <v>0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</row>
    <row r="86" spans="1:176" s="8" customFormat="1" ht="13.5" x14ac:dyDescent="0.25">
      <c r="A86" s="13" t="s">
        <v>62</v>
      </c>
      <c r="B86" s="20">
        <f>SUM(B85:B85)</f>
        <v>3194</v>
      </c>
      <c r="C86" s="21"/>
      <c r="D86" s="20">
        <f>SUM(D85:D85)</f>
        <v>3194</v>
      </c>
      <c r="E86" s="21"/>
      <c r="F86" s="20">
        <f>SUM(F85:F85)</f>
        <v>0</v>
      </c>
      <c r="G86" s="21"/>
      <c r="H86" s="20">
        <f>SUM(H85:H85)</f>
        <v>0</v>
      </c>
      <c r="I86" s="21"/>
      <c r="J86" s="20">
        <f>SUM(J85:J85)</f>
        <v>0</v>
      </c>
      <c r="K86" s="21"/>
      <c r="L86" s="20">
        <f>SUM(L85:L85)</f>
        <v>0</v>
      </c>
      <c r="M86" s="22"/>
      <c r="N86" s="20">
        <f>SUM(N85:N85)</f>
        <v>0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</row>
    <row r="87" spans="1:176" s="8" customFormat="1" ht="13.5" x14ac:dyDescent="0.25">
      <c r="A87" s="13"/>
      <c r="B87" s="22"/>
      <c r="C87" s="21"/>
      <c r="D87" s="22"/>
      <c r="E87" s="21"/>
      <c r="F87" s="22"/>
      <c r="G87" s="21"/>
      <c r="H87" s="22"/>
      <c r="I87" s="21"/>
      <c r="J87" s="22"/>
      <c r="K87" s="21"/>
      <c r="L87" s="22"/>
      <c r="M87" s="22"/>
      <c r="N87" s="22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</row>
    <row r="88" spans="1:176" s="8" customFormat="1" ht="13.5" x14ac:dyDescent="0.25">
      <c r="A88" s="8" t="s">
        <v>80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9"/>
      <c r="N88" s="18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</row>
    <row r="89" spans="1:176" s="8" customFormat="1" ht="13.5" x14ac:dyDescent="0.25">
      <c r="A89" s="8" t="s">
        <v>81</v>
      </c>
      <c r="B89" s="10">
        <f>SUM(D89:N89)</f>
        <v>5748</v>
      </c>
      <c r="C89" s="10"/>
      <c r="D89" s="10">
        <v>5474</v>
      </c>
      <c r="E89" s="10"/>
      <c r="F89" s="10">
        <v>0</v>
      </c>
      <c r="G89" s="10"/>
      <c r="H89" s="10">
        <v>0</v>
      </c>
      <c r="I89" s="10"/>
      <c r="J89" s="10">
        <v>0</v>
      </c>
      <c r="K89" s="10"/>
      <c r="L89" s="10">
        <v>0</v>
      </c>
      <c r="M89" s="11"/>
      <c r="N89" s="10">
        <v>274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</row>
    <row r="90" spans="1:176" s="8" customFormat="1" ht="13.5" x14ac:dyDescent="0.25">
      <c r="A90" s="13" t="s">
        <v>17</v>
      </c>
      <c r="B90" s="10">
        <f>SUM(D90:N90)</f>
        <v>-137</v>
      </c>
      <c r="C90" s="18"/>
      <c r="D90" s="18">
        <v>0</v>
      </c>
      <c r="E90" s="18"/>
      <c r="F90" s="18">
        <v>0</v>
      </c>
      <c r="G90" s="18"/>
      <c r="H90" s="18">
        <v>0</v>
      </c>
      <c r="I90" s="18"/>
      <c r="J90" s="10">
        <v>-137</v>
      </c>
      <c r="K90" s="18"/>
      <c r="L90" s="18">
        <v>0</v>
      </c>
      <c r="M90" s="19"/>
      <c r="N90" s="18">
        <v>0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</row>
    <row r="91" spans="1:176" s="8" customFormat="1" ht="13.5" x14ac:dyDescent="0.25">
      <c r="A91" s="13" t="s">
        <v>68</v>
      </c>
      <c r="B91" s="20">
        <f>SUM(D91:N91)</f>
        <v>5611</v>
      </c>
      <c r="C91" s="21"/>
      <c r="D91" s="20">
        <f>SUM(D89:D90)</f>
        <v>5474</v>
      </c>
      <c r="E91" s="21"/>
      <c r="F91" s="20">
        <f>SUM(F89:F90)</f>
        <v>0</v>
      </c>
      <c r="G91" s="21"/>
      <c r="H91" s="20">
        <f>SUM(H89:H90)</f>
        <v>0</v>
      </c>
      <c r="I91" s="21"/>
      <c r="J91" s="20">
        <f>SUM(J89:J90)</f>
        <v>-137</v>
      </c>
      <c r="K91" s="21"/>
      <c r="L91" s="20">
        <f>SUM(L89:L90)</f>
        <v>0</v>
      </c>
      <c r="M91" s="22"/>
      <c r="N91" s="20">
        <f>SUM(N89:N90)</f>
        <v>274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</row>
    <row r="92" spans="1:176" s="8" customFormat="1" ht="13.5" x14ac:dyDescent="0.25">
      <c r="A92" s="13"/>
      <c r="B92" s="22"/>
      <c r="C92" s="21"/>
      <c r="D92" s="22"/>
      <c r="E92" s="21"/>
      <c r="F92" s="22"/>
      <c r="G92" s="21"/>
      <c r="H92" s="22"/>
      <c r="I92" s="21"/>
      <c r="J92" s="22"/>
      <c r="K92" s="21"/>
      <c r="L92" s="22"/>
      <c r="M92" s="22"/>
      <c r="N92" s="22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</row>
    <row r="93" spans="1:176" s="8" customFormat="1" ht="13.5" x14ac:dyDescent="0.25">
      <c r="A93" s="8" t="s">
        <v>29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9"/>
      <c r="N93" s="18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</row>
    <row r="94" spans="1:176" s="8" customFormat="1" ht="13.5" x14ac:dyDescent="0.25">
      <c r="A94" s="8" t="s">
        <v>30</v>
      </c>
      <c r="B94" s="10">
        <f>SUM(D94:N94)</f>
        <v>35342</v>
      </c>
      <c r="C94" s="10"/>
      <c r="D94" s="10">
        <v>19437</v>
      </c>
      <c r="E94" s="10"/>
      <c r="F94" s="10">
        <v>1208</v>
      </c>
      <c r="G94" s="10"/>
      <c r="H94" s="10">
        <v>2345</v>
      </c>
      <c r="I94" s="10"/>
      <c r="J94" s="10">
        <v>11411</v>
      </c>
      <c r="K94" s="10"/>
      <c r="L94" s="10">
        <v>370</v>
      </c>
      <c r="M94" s="11"/>
      <c r="N94" s="10">
        <v>571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</row>
    <row r="95" spans="1:176" s="8" customFormat="1" ht="13.5" x14ac:dyDescent="0.25">
      <c r="A95" s="13" t="s">
        <v>31</v>
      </c>
      <c r="B95" s="20">
        <f>SUM(D95:N95)</f>
        <v>35342</v>
      </c>
      <c r="C95" s="21"/>
      <c r="D95" s="20">
        <f>SUM(D94)</f>
        <v>19437</v>
      </c>
      <c r="E95" s="21"/>
      <c r="F95" s="20">
        <f>SUM(F94)</f>
        <v>1208</v>
      </c>
      <c r="G95" s="21"/>
      <c r="H95" s="20">
        <f>SUM(H94)</f>
        <v>2345</v>
      </c>
      <c r="I95" s="21"/>
      <c r="J95" s="20">
        <f>SUM(J94)</f>
        <v>11411</v>
      </c>
      <c r="K95" s="21"/>
      <c r="L95" s="20">
        <f>SUM(L94)</f>
        <v>370</v>
      </c>
      <c r="M95" s="22"/>
      <c r="N95" s="20">
        <f>SUM(N94)</f>
        <v>571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</row>
    <row r="96" spans="1:176" s="8" customFormat="1" ht="13.5" x14ac:dyDescent="0.25">
      <c r="A96" s="13"/>
      <c r="B96" s="22"/>
      <c r="C96" s="21"/>
      <c r="D96" s="22"/>
      <c r="E96" s="21"/>
      <c r="F96" s="22"/>
      <c r="G96" s="21"/>
      <c r="H96" s="22"/>
      <c r="I96" s="21"/>
      <c r="J96" s="22"/>
      <c r="K96" s="21"/>
      <c r="L96" s="22"/>
      <c r="M96" s="22"/>
      <c r="N96" s="22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</row>
    <row r="97" spans="1:176" s="8" customFormat="1" ht="13.5" x14ac:dyDescent="0.25">
      <c r="A97" s="8" t="s">
        <v>32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9"/>
      <c r="N97" s="18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</row>
    <row r="98" spans="1:176" s="8" customFormat="1" ht="13.5" x14ac:dyDescent="0.25">
      <c r="A98" s="8" t="s">
        <v>69</v>
      </c>
      <c r="B98" s="18">
        <f t="shared" ref="B98:B100" si="7">SUM(D98:N98)</f>
        <v>6355</v>
      </c>
      <c r="C98" s="10"/>
      <c r="D98" s="10">
        <v>6052</v>
      </c>
      <c r="E98" s="10"/>
      <c r="F98" s="10">
        <v>0</v>
      </c>
      <c r="G98" s="10"/>
      <c r="H98" s="10">
        <v>0</v>
      </c>
      <c r="I98" s="10"/>
      <c r="J98" s="10">
        <v>0</v>
      </c>
      <c r="K98" s="10"/>
      <c r="L98" s="10">
        <v>0</v>
      </c>
      <c r="M98" s="11"/>
      <c r="N98" s="10">
        <v>303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</row>
    <row r="99" spans="1:176" s="8" customFormat="1" ht="13.5" x14ac:dyDescent="0.25">
      <c r="A99" s="8" t="s">
        <v>83</v>
      </c>
      <c r="B99" s="18">
        <f t="shared" si="7"/>
        <v>408005</v>
      </c>
      <c r="C99" s="10"/>
      <c r="D99" s="10">
        <v>183761</v>
      </c>
      <c r="E99" s="10"/>
      <c r="F99" s="10">
        <v>0</v>
      </c>
      <c r="G99" s="10"/>
      <c r="H99" s="10">
        <v>0</v>
      </c>
      <c r="I99" s="10"/>
      <c r="J99" s="10">
        <v>33018</v>
      </c>
      <c r="K99" s="10"/>
      <c r="L99" s="10">
        <v>191226</v>
      </c>
      <c r="M99" s="11"/>
      <c r="N99" s="10">
        <v>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</row>
    <row r="100" spans="1:176" s="8" customFormat="1" ht="13.5" x14ac:dyDescent="0.25">
      <c r="A100" s="8" t="s">
        <v>82</v>
      </c>
      <c r="B100" s="18">
        <f t="shared" si="7"/>
        <v>1482</v>
      </c>
      <c r="C100" s="10"/>
      <c r="D100" s="10">
        <v>1411</v>
      </c>
      <c r="E100" s="10"/>
      <c r="F100" s="10">
        <v>0</v>
      </c>
      <c r="G100" s="10"/>
      <c r="H100" s="10">
        <v>0</v>
      </c>
      <c r="I100" s="10"/>
      <c r="J100" s="10">
        <v>0</v>
      </c>
      <c r="K100" s="10"/>
      <c r="L100" s="10">
        <v>0</v>
      </c>
      <c r="M100" s="11"/>
      <c r="N100" s="10">
        <v>71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</row>
    <row r="101" spans="1:176" s="8" customFormat="1" ht="13.5" x14ac:dyDescent="0.25">
      <c r="A101" s="8" t="s">
        <v>78</v>
      </c>
      <c r="B101" s="18">
        <f t="shared" ref="B101" si="8">SUM(D101:N101)</f>
        <v>6162</v>
      </c>
      <c r="C101" s="10"/>
      <c r="D101" s="10">
        <v>5869</v>
      </c>
      <c r="E101" s="10"/>
      <c r="F101" s="10">
        <v>0</v>
      </c>
      <c r="G101" s="10"/>
      <c r="H101" s="10">
        <v>0</v>
      </c>
      <c r="I101" s="10"/>
      <c r="J101" s="10">
        <v>0</v>
      </c>
      <c r="K101" s="10"/>
      <c r="L101" s="10">
        <v>0</v>
      </c>
      <c r="M101" s="11"/>
      <c r="N101" s="10">
        <v>293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</row>
    <row r="102" spans="1:176" s="8" customFormat="1" ht="13.5" x14ac:dyDescent="0.25">
      <c r="A102" s="13" t="s">
        <v>34</v>
      </c>
      <c r="B102" s="18">
        <f>SUM(D102:N102)</f>
        <v>57071</v>
      </c>
      <c r="C102" s="18"/>
      <c r="D102" s="18">
        <v>16075</v>
      </c>
      <c r="E102" s="18"/>
      <c r="F102" s="18">
        <v>-24</v>
      </c>
      <c r="G102" s="18"/>
      <c r="H102" s="18">
        <v>389</v>
      </c>
      <c r="I102" s="18"/>
      <c r="J102" s="10">
        <v>40631</v>
      </c>
      <c r="K102" s="18"/>
      <c r="L102" s="18">
        <v>0</v>
      </c>
      <c r="M102" s="19"/>
      <c r="N102" s="18">
        <v>0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</row>
    <row r="103" spans="1:176" s="8" customFormat="1" ht="13.5" x14ac:dyDescent="0.25">
      <c r="A103" s="8" t="s">
        <v>35</v>
      </c>
      <c r="B103" s="23">
        <f>SUM(B98:B102)</f>
        <v>479075</v>
      </c>
      <c r="C103" s="18"/>
      <c r="D103" s="23">
        <f>SUM(D98:D102)</f>
        <v>213168</v>
      </c>
      <c r="E103" s="18"/>
      <c r="F103" s="23">
        <f>SUM(F98:F102)</f>
        <v>-24</v>
      </c>
      <c r="G103" s="18"/>
      <c r="H103" s="23">
        <f>SUM(H98:H102)</f>
        <v>389</v>
      </c>
      <c r="I103" s="18"/>
      <c r="J103" s="23">
        <f>SUM(J98:J102)</f>
        <v>73649</v>
      </c>
      <c r="K103" s="18"/>
      <c r="L103" s="23">
        <f>SUM(L98:L102)</f>
        <v>191226</v>
      </c>
      <c r="M103" s="19"/>
      <c r="N103" s="23">
        <f>SUM(N98:N102)</f>
        <v>667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</row>
    <row r="104" spans="1:176" s="8" customFormat="1" ht="13.5" x14ac:dyDescent="0.25">
      <c r="B104" s="19"/>
      <c r="C104" s="18"/>
      <c r="D104" s="19"/>
      <c r="E104" s="18"/>
      <c r="F104" s="19"/>
      <c r="G104" s="18"/>
      <c r="H104" s="19"/>
      <c r="I104" s="18"/>
      <c r="J104" s="19"/>
      <c r="K104" s="18"/>
      <c r="L104" s="19"/>
      <c r="M104" s="19"/>
      <c r="N104" s="1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</row>
    <row r="105" spans="1:176" s="8" customFormat="1" ht="13.5" x14ac:dyDescent="0.25">
      <c r="A105" s="13" t="s">
        <v>52</v>
      </c>
      <c r="B105" s="20">
        <f>B86+B91+B95+B103</f>
        <v>523222</v>
      </c>
      <c r="C105" s="21"/>
      <c r="D105" s="20">
        <f>D86+D91+D95+D103</f>
        <v>241273</v>
      </c>
      <c r="E105" s="21"/>
      <c r="F105" s="20">
        <f>F86+F91+F95+F103</f>
        <v>1184</v>
      </c>
      <c r="G105" s="21"/>
      <c r="H105" s="20">
        <f>H86+H91+H95+H103</f>
        <v>2734</v>
      </c>
      <c r="I105" s="21"/>
      <c r="J105" s="20">
        <f>J86+J91+J95+J103</f>
        <v>84923</v>
      </c>
      <c r="K105" s="21"/>
      <c r="L105" s="20">
        <f>L86+L91+L95+L103</f>
        <v>191596</v>
      </c>
      <c r="M105" s="22"/>
      <c r="N105" s="20">
        <f>N86+N91+N95+N103</f>
        <v>1512</v>
      </c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</row>
    <row r="106" spans="1:176" s="8" customFormat="1" ht="13.5" x14ac:dyDescent="0.25">
      <c r="A106" s="13"/>
      <c r="B106" s="22"/>
      <c r="C106" s="21"/>
      <c r="D106" s="22"/>
      <c r="E106" s="21"/>
      <c r="F106" s="22"/>
      <c r="G106" s="21"/>
      <c r="H106" s="22"/>
      <c r="I106" s="21"/>
      <c r="J106" s="22"/>
      <c r="K106" s="21"/>
      <c r="L106" s="22"/>
      <c r="M106" s="22"/>
      <c r="N106" s="22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</row>
    <row r="107" spans="1:176" s="8" customFormat="1" ht="13.5" x14ac:dyDescent="0.25">
      <c r="A107" s="8" t="s">
        <v>36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9"/>
      <c r="N107" s="18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</row>
    <row r="108" spans="1:176" s="8" customFormat="1" ht="13.5" x14ac:dyDescent="0.25">
      <c r="A108" s="8" t="s">
        <v>38</v>
      </c>
      <c r="B108" s="18">
        <f t="shared" ref="B108:B113" si="9">SUM(D108:N108)</f>
        <v>2218</v>
      </c>
      <c r="C108" s="18"/>
      <c r="D108" s="18">
        <v>0</v>
      </c>
      <c r="E108" s="18"/>
      <c r="F108" s="18">
        <v>0</v>
      </c>
      <c r="G108" s="18"/>
      <c r="H108" s="18">
        <v>0</v>
      </c>
      <c r="I108" s="18"/>
      <c r="J108" s="10">
        <v>2218</v>
      </c>
      <c r="K108" s="18"/>
      <c r="L108" s="18">
        <v>0</v>
      </c>
      <c r="M108" s="19"/>
      <c r="N108" s="18">
        <v>0</v>
      </c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</row>
    <row r="109" spans="1:176" s="8" customFormat="1" ht="13.5" x14ac:dyDescent="0.25">
      <c r="A109" s="8" t="s">
        <v>87</v>
      </c>
      <c r="B109" s="18">
        <f t="shared" si="9"/>
        <v>9423</v>
      </c>
      <c r="C109" s="18"/>
      <c r="D109" s="18">
        <v>9423</v>
      </c>
      <c r="E109" s="18"/>
      <c r="F109" s="18">
        <v>0</v>
      </c>
      <c r="G109" s="18"/>
      <c r="H109" s="18">
        <v>0</v>
      </c>
      <c r="I109" s="18"/>
      <c r="J109" s="10">
        <v>0</v>
      </c>
      <c r="K109" s="18"/>
      <c r="L109" s="18">
        <v>0</v>
      </c>
      <c r="M109" s="19"/>
      <c r="N109" s="18">
        <v>0</v>
      </c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</row>
    <row r="110" spans="1:176" s="8" customFormat="1" ht="13.5" x14ac:dyDescent="0.25">
      <c r="A110" s="8" t="s">
        <v>86</v>
      </c>
      <c r="B110" s="18">
        <f t="shared" si="9"/>
        <v>71250</v>
      </c>
      <c r="C110" s="10"/>
      <c r="D110" s="10">
        <v>71254</v>
      </c>
      <c r="E110" s="10"/>
      <c r="F110" s="10">
        <v>-4</v>
      </c>
      <c r="G110" s="10"/>
      <c r="H110" s="10">
        <v>0</v>
      </c>
      <c r="I110" s="10"/>
      <c r="J110" s="10">
        <v>0</v>
      </c>
      <c r="K110" s="10"/>
      <c r="L110" s="10">
        <v>0</v>
      </c>
      <c r="M110" s="11"/>
      <c r="N110" s="10">
        <v>0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</row>
    <row r="111" spans="1:176" s="8" customFormat="1" ht="13.5" x14ac:dyDescent="0.25">
      <c r="A111" s="8" t="s">
        <v>37</v>
      </c>
      <c r="B111" s="18">
        <f t="shared" si="9"/>
        <v>73931</v>
      </c>
      <c r="C111" s="10"/>
      <c r="D111" s="10">
        <v>73932</v>
      </c>
      <c r="E111" s="10"/>
      <c r="F111" s="10">
        <v>-1</v>
      </c>
      <c r="G111" s="10"/>
      <c r="H111" s="10">
        <v>0</v>
      </c>
      <c r="I111" s="10"/>
      <c r="J111" s="10">
        <v>0</v>
      </c>
      <c r="K111" s="10"/>
      <c r="L111" s="10">
        <v>0</v>
      </c>
      <c r="M111" s="11"/>
      <c r="N111" s="10">
        <v>0</v>
      </c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</row>
    <row r="112" spans="1:176" s="8" customFormat="1" ht="13.5" x14ac:dyDescent="0.25">
      <c r="A112" s="8" t="s">
        <v>84</v>
      </c>
      <c r="B112" s="18">
        <f t="shared" si="9"/>
        <v>735243</v>
      </c>
      <c r="C112" s="18"/>
      <c r="D112" s="18">
        <v>273363</v>
      </c>
      <c r="E112" s="18"/>
      <c r="F112" s="18">
        <v>-44</v>
      </c>
      <c r="G112" s="18"/>
      <c r="H112" s="18">
        <v>0</v>
      </c>
      <c r="I112" s="18"/>
      <c r="J112" s="10">
        <v>-3161</v>
      </c>
      <c r="K112" s="18"/>
      <c r="L112" s="18">
        <v>465085</v>
      </c>
      <c r="M112" s="19"/>
      <c r="N112" s="18">
        <v>0</v>
      </c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</row>
    <row r="113" spans="1:176" s="8" customFormat="1" ht="13.5" x14ac:dyDescent="0.25">
      <c r="A113" s="8" t="s">
        <v>85</v>
      </c>
      <c r="B113" s="18">
        <f t="shared" si="9"/>
        <v>-54142</v>
      </c>
      <c r="C113" s="18"/>
      <c r="D113" s="18">
        <v>9046</v>
      </c>
      <c r="E113" s="18"/>
      <c r="F113" s="18">
        <v>0</v>
      </c>
      <c r="G113" s="18"/>
      <c r="H113" s="18">
        <v>0</v>
      </c>
      <c r="I113" s="18"/>
      <c r="J113" s="10">
        <v>-113</v>
      </c>
      <c r="K113" s="18"/>
      <c r="L113" s="18">
        <v>-63075</v>
      </c>
      <c r="M113" s="19"/>
      <c r="N113" s="18">
        <v>0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</row>
    <row r="114" spans="1:176" s="8" customFormat="1" ht="13.5" x14ac:dyDescent="0.25">
      <c r="A114" s="8" t="s">
        <v>39</v>
      </c>
      <c r="B114" s="23">
        <f>SUM(B108:B113)</f>
        <v>837923</v>
      </c>
      <c r="C114" s="18"/>
      <c r="D114" s="23">
        <f>SUM(D108:D113)</f>
        <v>437018</v>
      </c>
      <c r="E114" s="18"/>
      <c r="F114" s="23">
        <f>SUM(F108:F113)</f>
        <v>-49</v>
      </c>
      <c r="G114" s="18"/>
      <c r="H114" s="23">
        <f>SUM(H108:H113)</f>
        <v>0</v>
      </c>
      <c r="I114" s="18"/>
      <c r="J114" s="23">
        <f>SUM(J108:J113)</f>
        <v>-1056</v>
      </c>
      <c r="K114" s="18"/>
      <c r="L114" s="23">
        <f>SUM(L108:L113)</f>
        <v>402010</v>
      </c>
      <c r="M114" s="19"/>
      <c r="N114" s="23">
        <f>SUM(N108:N113)</f>
        <v>0</v>
      </c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</row>
    <row r="115" spans="1:176" s="8" customFormat="1" ht="13.5" x14ac:dyDescent="0.25">
      <c r="B115" s="19"/>
      <c r="C115" s="18"/>
      <c r="D115" s="19"/>
      <c r="E115" s="18"/>
      <c r="F115" s="19"/>
      <c r="G115" s="18"/>
      <c r="H115" s="19"/>
      <c r="I115" s="18"/>
      <c r="J115" s="19"/>
      <c r="K115" s="18"/>
      <c r="L115" s="19"/>
      <c r="M115" s="19"/>
      <c r="N115" s="1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</row>
    <row r="116" spans="1:176" s="8" customFormat="1" ht="13.5" x14ac:dyDescent="0.25">
      <c r="A116" s="8" t="s">
        <v>40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1"/>
      <c r="N116" s="10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</row>
    <row r="117" spans="1:176" s="8" customFormat="1" ht="13.5" x14ac:dyDescent="0.25">
      <c r="A117" s="8" t="s">
        <v>41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9"/>
      <c r="N117" s="18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</row>
    <row r="118" spans="1:176" s="8" customFormat="1" ht="13.5" x14ac:dyDescent="0.25">
      <c r="A118" s="8" t="s">
        <v>42</v>
      </c>
      <c r="B118" s="10">
        <f>SUM(D118:N118)</f>
        <v>5963</v>
      </c>
      <c r="C118" s="10"/>
      <c r="D118" s="10">
        <v>5694</v>
      </c>
      <c r="E118" s="10"/>
      <c r="F118" s="10">
        <v>0</v>
      </c>
      <c r="G118" s="10"/>
      <c r="H118" s="10">
        <v>0</v>
      </c>
      <c r="I118" s="10"/>
      <c r="J118" s="10">
        <v>0</v>
      </c>
      <c r="K118" s="10"/>
      <c r="L118" s="10">
        <v>0</v>
      </c>
      <c r="M118" s="11"/>
      <c r="N118" s="10">
        <v>269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</row>
    <row r="119" spans="1:176" s="8" customFormat="1" ht="13.5" x14ac:dyDescent="0.25">
      <c r="A119" s="8" t="s">
        <v>92</v>
      </c>
      <c r="B119" s="10">
        <f>SUM(D119:N119)</f>
        <v>9320</v>
      </c>
      <c r="C119" s="10"/>
      <c r="D119" s="10">
        <v>8876</v>
      </c>
      <c r="E119" s="10"/>
      <c r="F119" s="10">
        <v>0</v>
      </c>
      <c r="G119" s="10"/>
      <c r="H119" s="10">
        <v>0</v>
      </c>
      <c r="I119" s="10"/>
      <c r="J119" s="10">
        <v>0</v>
      </c>
      <c r="K119" s="10"/>
      <c r="L119" s="10">
        <v>0</v>
      </c>
      <c r="M119" s="11"/>
      <c r="N119" s="10">
        <v>444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</row>
    <row r="120" spans="1:176" s="8" customFormat="1" ht="13.5" x14ac:dyDescent="0.25">
      <c r="A120" s="8" t="s">
        <v>43</v>
      </c>
      <c r="B120" s="10">
        <f>SUM(D120:N120)</f>
        <v>4806</v>
      </c>
      <c r="C120" s="10"/>
      <c r="D120" s="10">
        <v>5193</v>
      </c>
      <c r="E120" s="10"/>
      <c r="F120" s="10">
        <v>0</v>
      </c>
      <c r="G120" s="10"/>
      <c r="H120" s="10">
        <v>0</v>
      </c>
      <c r="I120" s="10"/>
      <c r="J120" s="10">
        <v>-630</v>
      </c>
      <c r="K120" s="10"/>
      <c r="L120" s="10">
        <v>0</v>
      </c>
      <c r="M120" s="11"/>
      <c r="N120" s="10">
        <v>243</v>
      </c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</row>
    <row r="121" spans="1:176" s="8" customFormat="1" ht="13.5" x14ac:dyDescent="0.25">
      <c r="A121" s="8" t="s">
        <v>91</v>
      </c>
      <c r="B121" s="10">
        <f>SUM(D121:N121)</f>
        <v>1138</v>
      </c>
      <c r="C121" s="10"/>
      <c r="D121" s="10">
        <v>1084</v>
      </c>
      <c r="E121" s="10"/>
      <c r="F121" s="10">
        <v>0</v>
      </c>
      <c r="G121" s="10"/>
      <c r="H121" s="10">
        <v>0</v>
      </c>
      <c r="I121" s="10"/>
      <c r="J121" s="10">
        <v>0</v>
      </c>
      <c r="K121" s="10"/>
      <c r="L121" s="10">
        <v>0</v>
      </c>
      <c r="M121" s="11"/>
      <c r="N121" s="10">
        <v>54</v>
      </c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</row>
    <row r="122" spans="1:176" s="8" customFormat="1" ht="13.5" x14ac:dyDescent="0.25">
      <c r="A122" s="13" t="s">
        <v>44</v>
      </c>
      <c r="B122" s="10">
        <f>SUM(D122:N122)</f>
        <v>82333</v>
      </c>
      <c r="C122" s="18"/>
      <c r="D122" s="18">
        <v>82333</v>
      </c>
      <c r="E122" s="18"/>
      <c r="F122" s="18">
        <v>0</v>
      </c>
      <c r="G122" s="18"/>
      <c r="H122" s="18">
        <v>0</v>
      </c>
      <c r="I122" s="18"/>
      <c r="J122" s="10">
        <v>0</v>
      </c>
      <c r="K122" s="18"/>
      <c r="L122" s="18">
        <v>0</v>
      </c>
      <c r="M122" s="19"/>
      <c r="N122" s="18">
        <v>0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</row>
    <row r="123" spans="1:176" s="8" customFormat="1" ht="13.5" x14ac:dyDescent="0.25">
      <c r="A123" s="13" t="s">
        <v>88</v>
      </c>
      <c r="B123" s="10">
        <f t="shared" ref="B123" si="10">SUM(D123:N123)</f>
        <v>24871</v>
      </c>
      <c r="C123" s="21"/>
      <c r="D123" s="22">
        <v>23687</v>
      </c>
      <c r="E123" s="21"/>
      <c r="F123" s="22">
        <v>0</v>
      </c>
      <c r="G123" s="21"/>
      <c r="H123" s="22">
        <v>0</v>
      </c>
      <c r="I123" s="21"/>
      <c r="J123" s="22">
        <v>0</v>
      </c>
      <c r="K123" s="21"/>
      <c r="L123" s="22">
        <v>0</v>
      </c>
      <c r="M123" s="22"/>
      <c r="N123" s="22">
        <v>1184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</row>
    <row r="124" spans="1:176" s="8" customFormat="1" ht="13.5" x14ac:dyDescent="0.25">
      <c r="A124" s="8" t="s">
        <v>53</v>
      </c>
      <c r="B124" s="23">
        <f>SUM(B118:B123)</f>
        <v>128431</v>
      </c>
      <c r="C124" s="18"/>
      <c r="D124" s="23">
        <f>SUM(D118:D123)</f>
        <v>126867</v>
      </c>
      <c r="E124" s="18"/>
      <c r="F124" s="23">
        <f>SUM(F118:F123)</f>
        <v>0</v>
      </c>
      <c r="G124" s="18"/>
      <c r="H124" s="23">
        <f>SUM(H118:H123)</f>
        <v>0</v>
      </c>
      <c r="I124" s="18"/>
      <c r="J124" s="23">
        <f>SUM(J118:J123)</f>
        <v>-630</v>
      </c>
      <c r="K124" s="18"/>
      <c r="L124" s="23">
        <f>SUM(L118:L123)</f>
        <v>0</v>
      </c>
      <c r="M124" s="19"/>
      <c r="N124" s="23">
        <f>SUM(N118:N123)</f>
        <v>2194</v>
      </c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</row>
    <row r="125" spans="1:176" s="8" customFormat="1" ht="13.5" x14ac:dyDescent="0.25">
      <c r="B125" s="19"/>
      <c r="C125" s="18"/>
      <c r="D125" s="19"/>
      <c r="E125" s="18"/>
      <c r="F125" s="19"/>
      <c r="G125" s="18"/>
      <c r="H125" s="19"/>
      <c r="I125" s="18"/>
      <c r="J125" s="19"/>
      <c r="K125" s="18"/>
      <c r="L125" s="19"/>
      <c r="M125" s="19"/>
      <c r="N125" s="1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</row>
    <row r="126" spans="1:176" s="8" customFormat="1" ht="13.5" x14ac:dyDescent="0.25">
      <c r="A126" s="8" t="s">
        <v>89</v>
      </c>
      <c r="B126" s="38">
        <f>SUM(D126:N126)</f>
        <v>5330265</v>
      </c>
      <c r="C126" s="10"/>
      <c r="D126" s="38">
        <v>0</v>
      </c>
      <c r="E126" s="10"/>
      <c r="F126" s="38">
        <v>0</v>
      </c>
      <c r="G126" s="10"/>
      <c r="H126" s="38">
        <v>0</v>
      </c>
      <c r="I126" s="10"/>
      <c r="J126" s="38">
        <v>5317410</v>
      </c>
      <c r="K126" s="10"/>
      <c r="L126" s="38">
        <v>0</v>
      </c>
      <c r="M126" s="11"/>
      <c r="N126" s="38">
        <v>12855</v>
      </c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</row>
    <row r="127" spans="1:176" s="8" customFormat="1" ht="13.5" x14ac:dyDescent="0.25">
      <c r="B127" s="19"/>
      <c r="C127" s="18"/>
      <c r="D127" s="19"/>
      <c r="E127" s="18"/>
      <c r="F127" s="19"/>
      <c r="G127" s="18"/>
      <c r="H127" s="19"/>
      <c r="I127" s="18"/>
      <c r="J127" s="19"/>
      <c r="K127" s="18"/>
      <c r="L127" s="19"/>
      <c r="M127" s="19"/>
      <c r="N127" s="1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</row>
    <row r="128" spans="1:176" s="8" customFormat="1" ht="13.5" x14ac:dyDescent="0.25">
      <c r="A128" s="8" t="s">
        <v>49</v>
      </c>
      <c r="B128" s="20">
        <f>N128+L128+J128+H128+D128+F128</f>
        <v>10294386</v>
      </c>
      <c r="C128" s="21"/>
      <c r="D128" s="20">
        <f>SUM(D49,D71,D81,D105,D114,D124,D126)</f>
        <v>2863033</v>
      </c>
      <c r="E128" s="21"/>
      <c r="F128" s="20">
        <f>SUM(F49,F71,F81,F105,F114,F124,F126)</f>
        <v>93650</v>
      </c>
      <c r="G128" s="21"/>
      <c r="H128" s="20">
        <f>SUM(H49,H71,H81,H105,H114,H124,H126)</f>
        <v>95204</v>
      </c>
      <c r="I128" s="21"/>
      <c r="J128" s="20">
        <f>SUM(J49,J71,J81,J105,J114,J124,J126)</f>
        <v>6261812</v>
      </c>
      <c r="K128" s="21"/>
      <c r="L128" s="20">
        <f>SUM(L49,L71,L81,L105,L114,L124,L126)</f>
        <v>774864</v>
      </c>
      <c r="M128" s="22"/>
      <c r="N128" s="20">
        <f>SUM(N49,N71,N81,N105,N114,N124,N126)</f>
        <v>205823</v>
      </c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</row>
    <row r="129" spans="1:176" s="8" customFormat="1" ht="13.5" x14ac:dyDescent="0.25">
      <c r="A129" s="13"/>
      <c r="B129" s="22"/>
      <c r="C129" s="21"/>
      <c r="D129" s="22"/>
      <c r="E129" s="21"/>
      <c r="F129" s="22"/>
      <c r="G129" s="21"/>
      <c r="H129" s="22"/>
      <c r="I129" s="21"/>
      <c r="J129" s="22"/>
      <c r="K129" s="21"/>
      <c r="L129" s="22"/>
      <c r="M129" s="22"/>
      <c r="N129" s="22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</row>
    <row r="130" spans="1:176" s="8" customFormat="1" ht="13.5" x14ac:dyDescent="0.25">
      <c r="A130" s="8" t="s">
        <v>45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9"/>
      <c r="N130" s="18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</row>
    <row r="131" spans="1:176" s="8" customFormat="1" ht="13.5" x14ac:dyDescent="0.25">
      <c r="A131" s="8" t="s">
        <v>46</v>
      </c>
      <c r="B131" s="10">
        <f>SUM(D131:N131)</f>
        <v>3369881</v>
      </c>
      <c r="C131" s="10"/>
      <c r="D131" s="10">
        <v>907981</v>
      </c>
      <c r="E131" s="10"/>
      <c r="F131" s="10">
        <v>13447</v>
      </c>
      <c r="G131" s="10"/>
      <c r="H131" s="10">
        <v>175664</v>
      </c>
      <c r="I131" s="10"/>
      <c r="J131" s="18">
        <v>2237078</v>
      </c>
      <c r="K131" s="10"/>
      <c r="L131" s="10">
        <v>34782</v>
      </c>
      <c r="M131" s="11"/>
      <c r="N131" s="10">
        <v>929</v>
      </c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</row>
    <row r="132" spans="1:176" s="8" customFormat="1" ht="13.5" x14ac:dyDescent="0.25">
      <c r="A132" s="8" t="s">
        <v>47</v>
      </c>
      <c r="B132" s="23">
        <f>SUM(B131)</f>
        <v>3369881</v>
      </c>
      <c r="C132" s="18"/>
      <c r="D132" s="23">
        <f>SUM(D131)</f>
        <v>907981</v>
      </c>
      <c r="E132" s="18"/>
      <c r="F132" s="23">
        <f>SUM(F131)</f>
        <v>13447</v>
      </c>
      <c r="G132" s="18"/>
      <c r="H132" s="23">
        <f>SUM(H131)</f>
        <v>175664</v>
      </c>
      <c r="I132" s="18"/>
      <c r="J132" s="23">
        <f>SUM(J131)</f>
        <v>2237078</v>
      </c>
      <c r="K132" s="18"/>
      <c r="L132" s="23">
        <f>SUM(L131)</f>
        <v>34782</v>
      </c>
      <c r="M132" s="19"/>
      <c r="N132" s="23">
        <f>SUM(N131)</f>
        <v>929</v>
      </c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</row>
    <row r="133" spans="1:176" s="8" customFormat="1" ht="13.5" x14ac:dyDescent="0.25">
      <c r="B133" s="24"/>
      <c r="C133" s="18"/>
      <c r="D133" s="24"/>
      <c r="E133" s="18"/>
      <c r="F133" s="24"/>
      <c r="G133" s="18"/>
      <c r="H133" s="24"/>
      <c r="I133" s="18"/>
      <c r="J133" s="24"/>
      <c r="K133" s="18"/>
      <c r="L133" s="24"/>
      <c r="M133" s="19"/>
      <c r="N133" s="24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</row>
    <row r="134" spans="1:176" s="8" customFormat="1" ht="14.25" thickBot="1" x14ac:dyDescent="0.3">
      <c r="A134" s="8" t="s">
        <v>48</v>
      </c>
      <c r="B134" s="25">
        <f>SUM(B128,B132)</f>
        <v>13664267</v>
      </c>
      <c r="C134" s="21"/>
      <c r="D134" s="25">
        <f>SUM(D128,D132)</f>
        <v>3771014</v>
      </c>
      <c r="E134" s="21"/>
      <c r="F134" s="25">
        <f>SUM(F128,F132)</f>
        <v>107097</v>
      </c>
      <c r="G134" s="21"/>
      <c r="H134" s="25">
        <f>SUM(H128,H132)</f>
        <v>270868</v>
      </c>
      <c r="I134" s="21"/>
      <c r="J134" s="25">
        <f>SUM(J128,J132)</f>
        <v>8498890</v>
      </c>
      <c r="K134" s="21"/>
      <c r="L134" s="25">
        <f>SUM(L128,L132)</f>
        <v>809646</v>
      </c>
      <c r="M134" s="22"/>
      <c r="N134" s="25">
        <f>SUM(N128,N132)</f>
        <v>206752</v>
      </c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</row>
    <row r="135" spans="1:176" s="39" customFormat="1" ht="14.25" thickTop="1" x14ac:dyDescent="0.25">
      <c r="B135" s="39">
        <v>13664267.130000001</v>
      </c>
      <c r="D135" s="39">
        <v>3771014.4</v>
      </c>
      <c r="F135" s="39">
        <v>107096.58</v>
      </c>
      <c r="H135" s="39">
        <v>270868.34999999998</v>
      </c>
      <c r="J135" s="39">
        <v>8498889.4399999995</v>
      </c>
      <c r="L135" s="39">
        <v>809646.19</v>
      </c>
      <c r="M135" s="40"/>
      <c r="N135" s="40">
        <v>206752.17</v>
      </c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  <c r="DE135" s="40"/>
      <c r="DF135" s="40"/>
      <c r="DG135" s="40"/>
      <c r="DH135" s="40"/>
      <c r="DI135" s="40"/>
      <c r="DJ135" s="40"/>
      <c r="DK135" s="40"/>
      <c r="DL135" s="40"/>
      <c r="DM135" s="40"/>
      <c r="DN135" s="40"/>
      <c r="DO135" s="40"/>
      <c r="DP135" s="40"/>
      <c r="DQ135" s="40"/>
      <c r="DR135" s="40"/>
      <c r="DS135" s="40"/>
      <c r="DT135" s="40"/>
      <c r="DU135" s="40"/>
      <c r="DV135" s="40"/>
      <c r="DW135" s="40"/>
      <c r="DX135" s="40"/>
      <c r="DY135" s="40"/>
      <c r="DZ135" s="40"/>
      <c r="EA135" s="40"/>
      <c r="EB135" s="40"/>
      <c r="EC135" s="40"/>
      <c r="ED135" s="40"/>
      <c r="EE135" s="40"/>
      <c r="EF135" s="40"/>
      <c r="EG135" s="40"/>
      <c r="EH135" s="40"/>
      <c r="EI135" s="40"/>
      <c r="EJ135" s="40"/>
      <c r="EK135" s="40"/>
      <c r="EL135" s="40"/>
      <c r="EM135" s="40"/>
      <c r="EN135" s="40"/>
      <c r="EO135" s="40"/>
      <c r="EP135" s="40"/>
      <c r="EQ135" s="40"/>
      <c r="ER135" s="40"/>
      <c r="ES135" s="40"/>
      <c r="ET135" s="40"/>
      <c r="EU135" s="40"/>
      <c r="EV135" s="40"/>
      <c r="EW135" s="40"/>
      <c r="EX135" s="40"/>
      <c r="EY135" s="40"/>
      <c r="EZ135" s="40"/>
      <c r="FA135" s="40"/>
      <c r="FB135" s="40"/>
      <c r="FC135" s="40"/>
      <c r="FD135" s="40"/>
      <c r="FE135" s="40"/>
      <c r="FF135" s="40"/>
      <c r="FG135" s="40"/>
      <c r="FH135" s="40"/>
      <c r="FI135" s="40"/>
      <c r="FJ135" s="40"/>
      <c r="FK135" s="40"/>
      <c r="FL135" s="40"/>
      <c r="FM135" s="40"/>
      <c r="FN135" s="40"/>
      <c r="FO135" s="40"/>
      <c r="FP135" s="40"/>
      <c r="FQ135" s="40"/>
      <c r="FR135" s="40"/>
      <c r="FS135" s="40"/>
      <c r="FT135" s="40"/>
    </row>
    <row r="136" spans="1:176" s="14" customFormat="1" x14ac:dyDescent="0.25">
      <c r="B136" s="26">
        <f>B135-B134</f>
        <v>0.13000000081956387</v>
      </c>
      <c r="C136" s="26"/>
      <c r="D136" s="26">
        <f>D135-D134</f>
        <v>0.39999999990686774</v>
      </c>
      <c r="E136" s="26"/>
      <c r="F136" s="26">
        <f>F135-F134</f>
        <v>-0.41999999999825377</v>
      </c>
      <c r="G136" s="26"/>
      <c r="H136" s="26">
        <f>H135-H134</f>
        <v>0.34999999997671694</v>
      </c>
      <c r="I136" s="26"/>
      <c r="J136" s="26">
        <f>J135-J134</f>
        <v>-0.56000000052154064</v>
      </c>
      <c r="K136" s="26"/>
      <c r="L136" s="26">
        <f>L135-L134</f>
        <v>0.18999999994412065</v>
      </c>
      <c r="M136" s="27"/>
      <c r="N136" s="28">
        <f>N135-N134</f>
        <v>0.17000000001280569</v>
      </c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</row>
    <row r="137" spans="1:176" s="14" customFormat="1" x14ac:dyDescent="0.25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</row>
    <row r="138" spans="1:176" s="14" customFormat="1" x14ac:dyDescent="0.25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  <c r="FF138" s="28"/>
      <c r="FG138" s="28"/>
      <c r="FH138" s="28"/>
      <c r="FI138" s="28"/>
      <c r="FJ138" s="28"/>
      <c r="FK138" s="28"/>
      <c r="FL138" s="28"/>
      <c r="FM138" s="28"/>
      <c r="FN138" s="28"/>
      <c r="FO138" s="28"/>
      <c r="FP138" s="28"/>
      <c r="FQ138" s="28"/>
      <c r="FR138" s="28"/>
      <c r="FS138" s="28"/>
      <c r="FT138" s="28"/>
    </row>
    <row r="139" spans="1:176" s="14" customFormat="1" x14ac:dyDescent="0.25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  <c r="FF139" s="28"/>
      <c r="FG139" s="28"/>
      <c r="FH139" s="28"/>
      <c r="FI139" s="28"/>
      <c r="FJ139" s="28"/>
      <c r="FK139" s="28"/>
      <c r="FL139" s="28"/>
      <c r="FM139" s="28"/>
      <c r="FN139" s="28"/>
      <c r="FO139" s="28"/>
      <c r="FP139" s="28"/>
      <c r="FQ139" s="28"/>
      <c r="FR139" s="28"/>
      <c r="FS139" s="28"/>
      <c r="FT139" s="28"/>
    </row>
    <row r="140" spans="1:176" s="14" customFormat="1" x14ac:dyDescent="0.25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</row>
    <row r="141" spans="1:176" s="14" customFormat="1" x14ac:dyDescent="0.25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</row>
    <row r="142" spans="1:176" s="14" customFormat="1" x14ac:dyDescent="0.25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</row>
    <row r="143" spans="1:176" s="14" customFormat="1" x14ac:dyDescent="0.25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</row>
    <row r="144" spans="1:176" s="14" customFormat="1" x14ac:dyDescent="0.25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</row>
    <row r="145" spans="2:176" s="14" customFormat="1" x14ac:dyDescent="0.25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</row>
    <row r="146" spans="2:176" s="14" customFormat="1" x14ac:dyDescent="0.25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</row>
    <row r="147" spans="2:176" s="14" customFormat="1" x14ac:dyDescent="0.25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</row>
    <row r="148" spans="2:176" s="14" customFormat="1" x14ac:dyDescent="0.25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</row>
    <row r="149" spans="2:176" s="14" customFormat="1" x14ac:dyDescent="0.25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</row>
    <row r="150" spans="2:176" s="14" customFormat="1" x14ac:dyDescent="0.25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</row>
    <row r="151" spans="2:176" s="14" customFormat="1" x14ac:dyDescent="0.25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</row>
    <row r="152" spans="2:176" s="14" customFormat="1" x14ac:dyDescent="0.25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</row>
    <row r="153" spans="2:176" s="14" customFormat="1" x14ac:dyDescent="0.25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</row>
    <row r="154" spans="2:176" s="14" customFormat="1" x14ac:dyDescent="0.25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</row>
    <row r="155" spans="2:176" s="14" customFormat="1" x14ac:dyDescent="0.25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</row>
    <row r="156" spans="2:176" s="14" customFormat="1" x14ac:dyDescent="0.25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</row>
    <row r="157" spans="2:176" s="14" customFormat="1" x14ac:dyDescent="0.25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</row>
    <row r="158" spans="2:176" s="14" customFormat="1" x14ac:dyDescent="0.25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</row>
    <row r="159" spans="2:176" s="14" customFormat="1" x14ac:dyDescent="0.25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</row>
    <row r="160" spans="2:176" s="14" customFormat="1" x14ac:dyDescent="0.25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</row>
    <row r="161" spans="2:176" s="14" customFormat="1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</row>
    <row r="162" spans="2:176" s="14" customFormat="1" x14ac:dyDescent="0.25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</row>
    <row r="163" spans="2:176" s="14" customFormat="1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</row>
    <row r="164" spans="2:176" s="14" customFormat="1" x14ac:dyDescent="0.25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</row>
    <row r="165" spans="2:176" s="14" customFormat="1" x14ac:dyDescent="0.25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</row>
    <row r="166" spans="2:176" s="14" customFormat="1" x14ac:dyDescent="0.25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</row>
    <row r="167" spans="2:176" s="14" customFormat="1" x14ac:dyDescent="0.25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</row>
    <row r="168" spans="2:176" s="14" customFormat="1" x14ac:dyDescent="0.25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</row>
    <row r="169" spans="2:176" s="14" customFormat="1" x14ac:dyDescent="0.25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</row>
    <row r="170" spans="2:176" s="14" customFormat="1" x14ac:dyDescent="0.25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</row>
    <row r="171" spans="2:176" s="14" customFormat="1" x14ac:dyDescent="0.25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</row>
    <row r="172" spans="2:176" s="14" customFormat="1" x14ac:dyDescent="0.25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</row>
    <row r="173" spans="2:176" s="14" customFormat="1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</row>
    <row r="174" spans="2:176" s="14" customFormat="1" x14ac:dyDescent="0.25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</row>
    <row r="175" spans="2:176" s="14" customFormat="1" x14ac:dyDescent="0.25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</row>
    <row r="176" spans="2:176" s="14" customFormat="1" x14ac:dyDescent="0.25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</row>
    <row r="177" spans="2:176" s="14" customFormat="1" x14ac:dyDescent="0.25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</row>
    <row r="178" spans="2:176" s="14" customFormat="1" x14ac:dyDescent="0.25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</row>
    <row r="179" spans="2:176" s="14" customFormat="1" x14ac:dyDescent="0.25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</row>
    <row r="180" spans="2:176" s="14" customFormat="1" x14ac:dyDescent="0.25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</row>
    <row r="181" spans="2:176" s="14" customFormat="1" x14ac:dyDescent="0.25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</row>
    <row r="182" spans="2:176" s="14" customFormat="1" x14ac:dyDescent="0.25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</row>
    <row r="183" spans="2:176" s="14" customFormat="1" x14ac:dyDescent="0.25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</row>
    <row r="184" spans="2:176" s="14" customFormat="1" x14ac:dyDescent="0.25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</row>
    <row r="185" spans="2:176" s="14" customFormat="1" x14ac:dyDescent="0.25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</row>
    <row r="186" spans="2:176" s="14" customFormat="1" x14ac:dyDescent="0.25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</row>
    <row r="187" spans="2:176" s="14" customFormat="1" x14ac:dyDescent="0.25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</row>
    <row r="188" spans="2:176" s="14" customFormat="1" x14ac:dyDescent="0.25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</row>
    <row r="189" spans="2:176" s="14" customFormat="1" x14ac:dyDescent="0.25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</row>
    <row r="190" spans="2:176" s="14" customFormat="1" x14ac:dyDescent="0.25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</row>
    <row r="191" spans="2:176" s="14" customFormat="1" x14ac:dyDescent="0.25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</row>
    <row r="192" spans="2:176" s="14" customFormat="1" x14ac:dyDescent="0.25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</row>
    <row r="193" spans="2:176" s="14" customFormat="1" x14ac:dyDescent="0.25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</row>
    <row r="194" spans="2:176" s="14" customFormat="1" x14ac:dyDescent="0.25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</row>
    <row r="195" spans="2:176" s="14" customFormat="1" x14ac:dyDescent="0.25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</row>
    <row r="196" spans="2:176" s="14" customFormat="1" x14ac:dyDescent="0.25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</row>
    <row r="197" spans="2:176" s="14" customFormat="1" x14ac:dyDescent="0.25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</row>
    <row r="198" spans="2:176" s="14" customFormat="1" x14ac:dyDescent="0.25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</row>
    <row r="199" spans="2:176" s="14" customFormat="1" x14ac:dyDescent="0.25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</row>
    <row r="200" spans="2:176" s="14" customFormat="1" x14ac:dyDescent="0.25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</row>
    <row r="201" spans="2:176" s="14" customFormat="1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</row>
    <row r="202" spans="2:176" s="14" customFormat="1" x14ac:dyDescent="0.25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</row>
    <row r="203" spans="2:176" s="14" customFormat="1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</row>
    <row r="204" spans="2:176" s="14" customFormat="1" x14ac:dyDescent="0.25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</row>
    <row r="205" spans="2:176" s="14" customFormat="1" x14ac:dyDescent="0.25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</row>
    <row r="206" spans="2:176" s="14" customFormat="1" x14ac:dyDescent="0.25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</row>
    <row r="207" spans="2:176" s="14" customFormat="1" x14ac:dyDescent="0.25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</row>
    <row r="208" spans="2:176" s="14" customFormat="1" x14ac:dyDescent="0.25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</row>
    <row r="209" spans="2:176" s="14" customFormat="1" x14ac:dyDescent="0.25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</row>
    <row r="210" spans="2:176" s="14" customFormat="1" x14ac:dyDescent="0.25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</row>
    <row r="211" spans="2:176" s="14" customFormat="1" x14ac:dyDescent="0.25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</row>
    <row r="212" spans="2:176" s="14" customFormat="1" x14ac:dyDescent="0.25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</row>
    <row r="213" spans="2:176" s="14" customFormat="1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28"/>
      <c r="DX213" s="28"/>
      <c r="DY213" s="28"/>
      <c r="DZ213" s="28"/>
      <c r="EA213" s="28"/>
      <c r="EB213" s="28"/>
      <c r="EC213" s="28"/>
      <c r="ED213" s="28"/>
      <c r="EE213" s="28"/>
      <c r="EF213" s="28"/>
      <c r="EG213" s="28"/>
      <c r="EH213" s="28"/>
      <c r="EI213" s="28"/>
      <c r="EJ213" s="28"/>
      <c r="EK213" s="28"/>
      <c r="EL213" s="28"/>
      <c r="EM213" s="28"/>
      <c r="EN213" s="28"/>
      <c r="EO213" s="28"/>
      <c r="EP213" s="28"/>
      <c r="EQ213" s="28"/>
      <c r="ER213" s="28"/>
      <c r="ES213" s="28"/>
      <c r="ET213" s="28"/>
      <c r="EU213" s="28"/>
      <c r="EV213" s="28"/>
      <c r="EW213" s="28"/>
      <c r="EX213" s="28"/>
      <c r="EY213" s="28"/>
      <c r="EZ213" s="28"/>
      <c r="FA213" s="28"/>
      <c r="FB213" s="28"/>
      <c r="FC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</row>
    <row r="214" spans="2:176" s="14" customFormat="1" x14ac:dyDescent="0.25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  <c r="DU214" s="28"/>
      <c r="DV214" s="28"/>
      <c r="DW214" s="28"/>
      <c r="DX214" s="28"/>
      <c r="DY214" s="28"/>
      <c r="DZ214" s="28"/>
      <c r="EA214" s="28"/>
      <c r="EB214" s="28"/>
      <c r="EC214" s="28"/>
      <c r="ED214" s="28"/>
      <c r="EE214" s="28"/>
      <c r="EF214" s="28"/>
      <c r="EG214" s="28"/>
      <c r="EH214" s="28"/>
      <c r="EI214" s="28"/>
      <c r="EJ214" s="28"/>
      <c r="EK214" s="28"/>
      <c r="EL214" s="28"/>
      <c r="EM214" s="28"/>
      <c r="EN214" s="28"/>
      <c r="EO214" s="28"/>
      <c r="EP214" s="28"/>
      <c r="EQ214" s="28"/>
      <c r="ER214" s="28"/>
      <c r="ES214" s="28"/>
      <c r="ET214" s="28"/>
      <c r="EU214" s="28"/>
      <c r="EV214" s="28"/>
      <c r="EW214" s="28"/>
      <c r="EX214" s="28"/>
      <c r="EY214" s="28"/>
      <c r="EZ214" s="28"/>
      <c r="FA214" s="28"/>
      <c r="FB214" s="28"/>
      <c r="FC214" s="28"/>
      <c r="FD214" s="28"/>
      <c r="FE214" s="28"/>
      <c r="FF214" s="28"/>
      <c r="FG214" s="28"/>
      <c r="FH214" s="28"/>
      <c r="FI214" s="28"/>
      <c r="FJ214" s="28"/>
      <c r="FK214" s="28"/>
      <c r="FL214" s="28"/>
      <c r="FM214" s="28"/>
      <c r="FN214" s="28"/>
      <c r="FO214" s="28"/>
      <c r="FP214" s="28"/>
      <c r="FQ214" s="28"/>
      <c r="FR214" s="28"/>
      <c r="FS214" s="28"/>
      <c r="FT214" s="28"/>
    </row>
    <row r="215" spans="2:176" s="14" customFormat="1" x14ac:dyDescent="0.25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  <c r="DU215" s="28"/>
      <c r="DV215" s="28"/>
      <c r="DW215" s="28"/>
      <c r="DX215" s="28"/>
      <c r="DY215" s="28"/>
      <c r="DZ215" s="28"/>
      <c r="EA215" s="28"/>
      <c r="EB215" s="28"/>
      <c r="EC215" s="28"/>
      <c r="ED215" s="28"/>
      <c r="EE215" s="28"/>
      <c r="EF215" s="28"/>
      <c r="EG215" s="28"/>
      <c r="EH215" s="28"/>
      <c r="EI215" s="28"/>
      <c r="EJ215" s="28"/>
      <c r="EK215" s="28"/>
      <c r="EL215" s="28"/>
      <c r="EM215" s="28"/>
      <c r="EN215" s="28"/>
      <c r="EO215" s="28"/>
      <c r="EP215" s="28"/>
      <c r="EQ215" s="28"/>
      <c r="ER215" s="28"/>
      <c r="ES215" s="28"/>
      <c r="ET215" s="28"/>
      <c r="EU215" s="28"/>
      <c r="EV215" s="28"/>
      <c r="EW215" s="28"/>
      <c r="EX215" s="28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</row>
    <row r="216" spans="2:176" s="14" customFormat="1" x14ac:dyDescent="0.25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  <c r="DU216" s="28"/>
      <c r="DV216" s="28"/>
      <c r="DW216" s="28"/>
      <c r="DX216" s="28"/>
      <c r="DY216" s="28"/>
      <c r="DZ216" s="28"/>
      <c r="EA216" s="28"/>
      <c r="EB216" s="28"/>
      <c r="EC216" s="28"/>
      <c r="ED216" s="28"/>
      <c r="EE216" s="28"/>
      <c r="EF216" s="28"/>
      <c r="EG216" s="28"/>
      <c r="EH216" s="28"/>
      <c r="EI216" s="28"/>
      <c r="EJ216" s="28"/>
      <c r="EK216" s="28"/>
      <c r="EL216" s="28"/>
      <c r="EM216" s="28"/>
      <c r="EN216" s="28"/>
      <c r="EO216" s="28"/>
      <c r="EP216" s="28"/>
      <c r="EQ216" s="28"/>
      <c r="ER216" s="28"/>
      <c r="ES216" s="28"/>
      <c r="ET216" s="28"/>
      <c r="EU216" s="28"/>
      <c r="EV216" s="28"/>
      <c r="EW216" s="28"/>
      <c r="EX216" s="28"/>
      <c r="EY216" s="28"/>
      <c r="EZ216" s="28"/>
      <c r="FA216" s="28"/>
      <c r="FB216" s="28"/>
      <c r="FC216" s="28"/>
      <c r="FD216" s="28"/>
      <c r="FE216" s="28"/>
      <c r="FF216" s="28"/>
      <c r="FG216" s="28"/>
      <c r="FH216" s="28"/>
      <c r="FI216" s="28"/>
      <c r="FJ216" s="28"/>
      <c r="FK216" s="28"/>
      <c r="FL216" s="28"/>
      <c r="FM216" s="28"/>
      <c r="FN216" s="28"/>
      <c r="FO216" s="28"/>
      <c r="FP216" s="28"/>
      <c r="FQ216" s="28"/>
      <c r="FR216" s="28"/>
      <c r="FS216" s="28"/>
      <c r="FT216" s="28"/>
    </row>
    <row r="217" spans="2:176" s="14" customFormat="1" x14ac:dyDescent="0.25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28"/>
      <c r="DX217" s="28"/>
      <c r="DY217" s="28"/>
      <c r="DZ217" s="28"/>
      <c r="EA217" s="28"/>
      <c r="EB217" s="28"/>
      <c r="EC217" s="28"/>
      <c r="ED217" s="28"/>
      <c r="EE217" s="28"/>
      <c r="EF217" s="28"/>
      <c r="EG217" s="28"/>
      <c r="EH217" s="28"/>
      <c r="EI217" s="28"/>
      <c r="EJ217" s="28"/>
      <c r="EK217" s="28"/>
      <c r="EL217" s="28"/>
      <c r="EM217" s="28"/>
      <c r="EN217" s="28"/>
      <c r="EO217" s="28"/>
      <c r="EP217" s="28"/>
      <c r="EQ217" s="28"/>
      <c r="ER217" s="28"/>
      <c r="ES217" s="28"/>
      <c r="ET217" s="28"/>
      <c r="EU217" s="28"/>
      <c r="EV217" s="28"/>
      <c r="EW217" s="28"/>
      <c r="EX217" s="28"/>
      <c r="EY217" s="28"/>
      <c r="EZ217" s="28"/>
      <c r="FA217" s="28"/>
      <c r="FB217" s="28"/>
      <c r="FC217" s="28"/>
      <c r="FD217" s="28"/>
      <c r="FE217" s="28"/>
      <c r="FF217" s="28"/>
      <c r="FG217" s="28"/>
      <c r="FH217" s="28"/>
      <c r="FI217" s="28"/>
      <c r="FJ217" s="28"/>
      <c r="FK217" s="28"/>
      <c r="FL217" s="28"/>
      <c r="FM217" s="28"/>
      <c r="FN217" s="28"/>
      <c r="FO217" s="28"/>
      <c r="FP217" s="28"/>
      <c r="FQ217" s="28"/>
      <c r="FR217" s="28"/>
      <c r="FS217" s="28"/>
      <c r="FT217" s="28"/>
    </row>
    <row r="218" spans="2:176" s="14" customFormat="1" x14ac:dyDescent="0.25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  <c r="DU218" s="28"/>
      <c r="DV218" s="28"/>
      <c r="DW218" s="28"/>
      <c r="DX218" s="28"/>
      <c r="DY218" s="28"/>
      <c r="DZ218" s="28"/>
      <c r="EA218" s="28"/>
      <c r="EB218" s="28"/>
      <c r="EC218" s="28"/>
      <c r="ED218" s="28"/>
      <c r="EE218" s="28"/>
      <c r="EF218" s="28"/>
      <c r="EG218" s="28"/>
      <c r="EH218" s="28"/>
      <c r="EI218" s="28"/>
      <c r="EJ218" s="28"/>
      <c r="EK218" s="28"/>
      <c r="EL218" s="28"/>
      <c r="EM218" s="28"/>
      <c r="EN218" s="28"/>
      <c r="EO218" s="28"/>
      <c r="EP218" s="28"/>
      <c r="EQ218" s="28"/>
      <c r="ER218" s="28"/>
      <c r="ES218" s="28"/>
      <c r="ET218" s="28"/>
      <c r="EU218" s="28"/>
      <c r="EV218" s="28"/>
      <c r="EW218" s="28"/>
      <c r="EX218" s="28"/>
      <c r="EY218" s="28"/>
      <c r="EZ218" s="28"/>
      <c r="FA218" s="28"/>
      <c r="FB218" s="28"/>
      <c r="FC218" s="28"/>
      <c r="FD218" s="28"/>
      <c r="FE218" s="28"/>
      <c r="FF218" s="28"/>
      <c r="FG218" s="28"/>
      <c r="FH218" s="28"/>
      <c r="FI218" s="28"/>
      <c r="FJ218" s="28"/>
      <c r="FK218" s="28"/>
      <c r="FL218" s="28"/>
      <c r="FM218" s="28"/>
      <c r="FN218" s="28"/>
      <c r="FO218" s="28"/>
      <c r="FP218" s="28"/>
      <c r="FQ218" s="28"/>
      <c r="FR218" s="28"/>
      <c r="FS218" s="28"/>
      <c r="FT218" s="28"/>
    </row>
    <row r="219" spans="2:176" s="14" customFormat="1" x14ac:dyDescent="0.25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  <c r="DU219" s="28"/>
      <c r="DV219" s="28"/>
      <c r="DW219" s="28"/>
      <c r="DX219" s="28"/>
      <c r="DY219" s="28"/>
      <c r="DZ219" s="28"/>
      <c r="EA219" s="28"/>
      <c r="EB219" s="28"/>
      <c r="EC219" s="28"/>
      <c r="ED219" s="28"/>
      <c r="EE219" s="28"/>
      <c r="EF219" s="28"/>
      <c r="EG219" s="28"/>
      <c r="EH219" s="28"/>
      <c r="EI219" s="28"/>
      <c r="EJ219" s="28"/>
      <c r="EK219" s="28"/>
      <c r="EL219" s="28"/>
      <c r="EM219" s="28"/>
      <c r="EN219" s="28"/>
      <c r="EO219" s="28"/>
      <c r="EP219" s="28"/>
      <c r="EQ219" s="28"/>
      <c r="ER219" s="28"/>
      <c r="ES219" s="28"/>
      <c r="ET219" s="28"/>
      <c r="EU219" s="28"/>
      <c r="EV219" s="28"/>
      <c r="EW219" s="28"/>
      <c r="EX219" s="28"/>
      <c r="EY219" s="28"/>
      <c r="EZ219" s="28"/>
      <c r="FA219" s="28"/>
      <c r="FB219" s="28"/>
      <c r="FC219" s="28"/>
      <c r="FD219" s="28"/>
      <c r="FE219" s="28"/>
      <c r="FF219" s="28"/>
      <c r="FG219" s="28"/>
      <c r="FH219" s="28"/>
      <c r="FI219" s="28"/>
      <c r="FJ219" s="28"/>
      <c r="FK219" s="28"/>
      <c r="FL219" s="28"/>
      <c r="FM219" s="28"/>
      <c r="FN219" s="28"/>
      <c r="FO219" s="28"/>
      <c r="FP219" s="28"/>
      <c r="FQ219" s="28"/>
      <c r="FR219" s="28"/>
      <c r="FS219" s="28"/>
      <c r="FT219" s="28"/>
    </row>
    <row r="220" spans="2:176" s="14" customFormat="1" x14ac:dyDescent="0.25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  <c r="DU220" s="28"/>
      <c r="DV220" s="28"/>
      <c r="DW220" s="28"/>
      <c r="DX220" s="28"/>
      <c r="DY220" s="28"/>
      <c r="DZ220" s="28"/>
      <c r="EA220" s="28"/>
      <c r="EB220" s="28"/>
      <c r="EC220" s="28"/>
      <c r="ED220" s="28"/>
      <c r="EE220" s="28"/>
      <c r="EF220" s="28"/>
      <c r="EG220" s="28"/>
      <c r="EH220" s="28"/>
      <c r="EI220" s="28"/>
      <c r="EJ220" s="28"/>
      <c r="EK220" s="28"/>
      <c r="EL220" s="28"/>
      <c r="EM220" s="28"/>
      <c r="EN220" s="28"/>
      <c r="EO220" s="28"/>
      <c r="EP220" s="28"/>
      <c r="EQ220" s="28"/>
      <c r="ER220" s="28"/>
      <c r="ES220" s="28"/>
      <c r="ET220" s="28"/>
      <c r="EU220" s="28"/>
      <c r="EV220" s="28"/>
      <c r="EW220" s="28"/>
      <c r="EX220" s="28"/>
      <c r="EY220" s="28"/>
      <c r="EZ220" s="28"/>
      <c r="FA220" s="28"/>
      <c r="FB220" s="28"/>
      <c r="FC220" s="28"/>
      <c r="FD220" s="28"/>
      <c r="FE220" s="28"/>
      <c r="FF220" s="28"/>
      <c r="FG220" s="28"/>
      <c r="FH220" s="28"/>
      <c r="FI220" s="28"/>
      <c r="FJ220" s="28"/>
      <c r="FK220" s="28"/>
      <c r="FL220" s="28"/>
      <c r="FM220" s="28"/>
      <c r="FN220" s="28"/>
      <c r="FO220" s="28"/>
      <c r="FP220" s="28"/>
      <c r="FQ220" s="28"/>
      <c r="FR220" s="28"/>
      <c r="FS220" s="28"/>
      <c r="FT220" s="28"/>
    </row>
    <row r="221" spans="2:176" s="14" customFormat="1" x14ac:dyDescent="0.25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28"/>
      <c r="DX221" s="28"/>
      <c r="DY221" s="28"/>
      <c r="DZ221" s="28"/>
      <c r="EA221" s="28"/>
      <c r="EB221" s="28"/>
      <c r="EC221" s="28"/>
      <c r="ED221" s="28"/>
      <c r="EE221" s="28"/>
      <c r="EF221" s="28"/>
      <c r="EG221" s="28"/>
      <c r="EH221" s="28"/>
      <c r="EI221" s="28"/>
      <c r="EJ221" s="28"/>
      <c r="EK221" s="28"/>
      <c r="EL221" s="28"/>
      <c r="EM221" s="28"/>
      <c r="EN221" s="28"/>
      <c r="EO221" s="28"/>
      <c r="EP221" s="28"/>
      <c r="EQ221" s="28"/>
      <c r="ER221" s="28"/>
      <c r="ES221" s="28"/>
      <c r="ET221" s="28"/>
      <c r="EU221" s="28"/>
      <c r="EV221" s="28"/>
      <c r="EW221" s="28"/>
      <c r="EX221" s="28"/>
      <c r="EY221" s="28"/>
      <c r="EZ221" s="28"/>
      <c r="FA221" s="28"/>
      <c r="FB221" s="28"/>
      <c r="FC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</row>
    <row r="222" spans="2:176" s="14" customFormat="1" x14ac:dyDescent="0.25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28"/>
      <c r="DX222" s="28"/>
      <c r="DY222" s="28"/>
      <c r="DZ222" s="28"/>
      <c r="EA222" s="28"/>
      <c r="EB222" s="28"/>
      <c r="EC222" s="28"/>
      <c r="ED222" s="28"/>
      <c r="EE222" s="28"/>
      <c r="EF222" s="28"/>
      <c r="EG222" s="28"/>
      <c r="EH222" s="28"/>
      <c r="EI222" s="28"/>
      <c r="EJ222" s="28"/>
      <c r="EK222" s="28"/>
      <c r="EL222" s="28"/>
      <c r="EM222" s="28"/>
      <c r="EN222" s="28"/>
      <c r="EO222" s="28"/>
      <c r="EP222" s="28"/>
      <c r="EQ222" s="28"/>
      <c r="ER222" s="28"/>
      <c r="ES222" s="28"/>
      <c r="ET222" s="28"/>
      <c r="EU222" s="28"/>
      <c r="EV222" s="28"/>
      <c r="EW222" s="28"/>
      <c r="EX222" s="28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</row>
    <row r="223" spans="2:176" s="14" customFormat="1" x14ac:dyDescent="0.25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28"/>
      <c r="DX223" s="28"/>
      <c r="DY223" s="28"/>
      <c r="DZ223" s="28"/>
      <c r="EA223" s="28"/>
      <c r="EB223" s="28"/>
      <c r="EC223" s="28"/>
      <c r="ED223" s="28"/>
      <c r="EE223" s="28"/>
      <c r="EF223" s="28"/>
      <c r="EG223" s="28"/>
      <c r="EH223" s="28"/>
      <c r="EI223" s="28"/>
      <c r="EJ223" s="28"/>
      <c r="EK223" s="28"/>
      <c r="EL223" s="28"/>
      <c r="EM223" s="28"/>
      <c r="EN223" s="28"/>
      <c r="EO223" s="28"/>
      <c r="EP223" s="28"/>
      <c r="EQ223" s="28"/>
      <c r="ER223" s="28"/>
      <c r="ES223" s="28"/>
      <c r="ET223" s="28"/>
      <c r="EU223" s="28"/>
      <c r="EV223" s="28"/>
      <c r="EW223" s="28"/>
      <c r="EX223" s="28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</row>
    <row r="224" spans="2:176" s="14" customFormat="1" x14ac:dyDescent="0.25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  <c r="DU224" s="28"/>
      <c r="DV224" s="28"/>
      <c r="DW224" s="28"/>
      <c r="DX224" s="28"/>
      <c r="DY224" s="28"/>
      <c r="DZ224" s="28"/>
      <c r="EA224" s="28"/>
      <c r="EB224" s="28"/>
      <c r="EC224" s="28"/>
      <c r="ED224" s="28"/>
      <c r="EE224" s="28"/>
      <c r="EF224" s="28"/>
      <c r="EG224" s="28"/>
      <c r="EH224" s="28"/>
      <c r="EI224" s="28"/>
      <c r="EJ224" s="28"/>
      <c r="EK224" s="28"/>
      <c r="EL224" s="28"/>
      <c r="EM224" s="28"/>
      <c r="EN224" s="28"/>
      <c r="EO224" s="28"/>
      <c r="EP224" s="28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</row>
    <row r="225" spans="2:176" s="14" customFormat="1" x14ac:dyDescent="0.25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28"/>
      <c r="DX225" s="28"/>
      <c r="DY225" s="28"/>
      <c r="DZ225" s="28"/>
      <c r="EA225" s="28"/>
      <c r="EB225" s="28"/>
      <c r="EC225" s="28"/>
      <c r="ED225" s="28"/>
      <c r="EE225" s="28"/>
      <c r="EF225" s="28"/>
      <c r="EG225" s="28"/>
      <c r="EH225" s="28"/>
      <c r="EI225" s="28"/>
      <c r="EJ225" s="28"/>
      <c r="EK225" s="28"/>
      <c r="EL225" s="28"/>
      <c r="EM225" s="28"/>
      <c r="EN225" s="28"/>
      <c r="EO225" s="28"/>
      <c r="EP225" s="28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</row>
    <row r="226" spans="2:176" s="14" customFormat="1" x14ac:dyDescent="0.25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  <c r="DU226" s="28"/>
      <c r="DV226" s="28"/>
      <c r="DW226" s="28"/>
      <c r="DX226" s="28"/>
      <c r="DY226" s="28"/>
      <c r="DZ226" s="28"/>
      <c r="EA226" s="28"/>
      <c r="EB226" s="28"/>
      <c r="EC226" s="28"/>
      <c r="ED226" s="28"/>
      <c r="EE226" s="28"/>
      <c r="EF226" s="28"/>
      <c r="EG226" s="28"/>
      <c r="EH226" s="28"/>
      <c r="EI226" s="28"/>
      <c r="EJ226" s="28"/>
      <c r="EK226" s="28"/>
      <c r="EL226" s="28"/>
      <c r="EM226" s="28"/>
      <c r="EN226" s="28"/>
      <c r="EO226" s="28"/>
      <c r="EP226" s="28"/>
      <c r="EQ226" s="28"/>
      <c r="ER226" s="28"/>
      <c r="ES226" s="28"/>
      <c r="ET226" s="28"/>
      <c r="EU226" s="28"/>
      <c r="EV226" s="28"/>
      <c r="EW226" s="28"/>
      <c r="EX226" s="28"/>
      <c r="EY226" s="28"/>
      <c r="EZ226" s="28"/>
      <c r="FA226" s="28"/>
      <c r="FB226" s="28"/>
      <c r="FC226" s="28"/>
      <c r="FD226" s="28"/>
      <c r="FE226" s="28"/>
      <c r="FF226" s="28"/>
      <c r="FG226" s="28"/>
      <c r="FH226" s="28"/>
      <c r="FI226" s="28"/>
      <c r="FJ226" s="28"/>
      <c r="FK226" s="28"/>
      <c r="FL226" s="28"/>
      <c r="FM226" s="28"/>
      <c r="FN226" s="28"/>
      <c r="FO226" s="28"/>
      <c r="FP226" s="28"/>
      <c r="FQ226" s="28"/>
      <c r="FR226" s="28"/>
      <c r="FS226" s="28"/>
      <c r="FT226" s="28"/>
    </row>
    <row r="227" spans="2:176" s="14" customFormat="1" x14ac:dyDescent="0.25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  <c r="DU227" s="28"/>
      <c r="DV227" s="28"/>
      <c r="DW227" s="28"/>
      <c r="DX227" s="28"/>
      <c r="DY227" s="28"/>
      <c r="DZ227" s="28"/>
      <c r="EA227" s="28"/>
      <c r="EB227" s="28"/>
      <c r="EC227" s="28"/>
      <c r="ED227" s="28"/>
      <c r="EE227" s="28"/>
      <c r="EF227" s="28"/>
      <c r="EG227" s="28"/>
      <c r="EH227" s="28"/>
      <c r="EI227" s="28"/>
      <c r="EJ227" s="28"/>
      <c r="EK227" s="28"/>
      <c r="EL227" s="28"/>
      <c r="EM227" s="28"/>
      <c r="EN227" s="28"/>
      <c r="EO227" s="28"/>
      <c r="EP227" s="28"/>
      <c r="EQ227" s="28"/>
      <c r="ER227" s="28"/>
      <c r="ES227" s="28"/>
      <c r="ET227" s="28"/>
      <c r="EU227" s="28"/>
      <c r="EV227" s="28"/>
      <c r="EW227" s="28"/>
      <c r="EX227" s="28"/>
      <c r="EY227" s="28"/>
      <c r="EZ227" s="28"/>
      <c r="FA227" s="28"/>
      <c r="FB227" s="28"/>
      <c r="FC227" s="28"/>
      <c r="FD227" s="28"/>
      <c r="FE227" s="28"/>
      <c r="FF227" s="28"/>
      <c r="FG227" s="28"/>
      <c r="FH227" s="28"/>
      <c r="FI227" s="28"/>
      <c r="FJ227" s="28"/>
      <c r="FK227" s="28"/>
      <c r="FL227" s="28"/>
      <c r="FM227" s="28"/>
      <c r="FN227" s="28"/>
      <c r="FO227" s="28"/>
      <c r="FP227" s="28"/>
      <c r="FQ227" s="28"/>
      <c r="FR227" s="28"/>
      <c r="FS227" s="28"/>
      <c r="FT227" s="28"/>
    </row>
    <row r="228" spans="2:176" s="14" customFormat="1" x14ac:dyDescent="0.25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  <c r="DU228" s="28"/>
      <c r="DV228" s="28"/>
      <c r="DW228" s="28"/>
      <c r="DX228" s="28"/>
      <c r="DY228" s="28"/>
      <c r="DZ228" s="28"/>
      <c r="EA228" s="28"/>
      <c r="EB228" s="28"/>
      <c r="EC228" s="28"/>
      <c r="ED228" s="28"/>
      <c r="EE228" s="28"/>
      <c r="EF228" s="28"/>
      <c r="EG228" s="28"/>
      <c r="EH228" s="28"/>
      <c r="EI228" s="28"/>
      <c r="EJ228" s="28"/>
      <c r="EK228" s="28"/>
      <c r="EL228" s="28"/>
      <c r="EM228" s="28"/>
      <c r="EN228" s="28"/>
      <c r="EO228" s="28"/>
      <c r="EP228" s="28"/>
      <c r="EQ228" s="28"/>
      <c r="ER228" s="28"/>
      <c r="ES228" s="28"/>
      <c r="ET228" s="28"/>
      <c r="EU228" s="28"/>
      <c r="EV228" s="28"/>
      <c r="EW228" s="28"/>
      <c r="EX228" s="28"/>
      <c r="EY228" s="28"/>
      <c r="EZ228" s="28"/>
      <c r="FA228" s="28"/>
      <c r="FB228" s="28"/>
      <c r="FC228" s="28"/>
      <c r="FD228" s="28"/>
      <c r="FE228" s="28"/>
      <c r="FF228" s="28"/>
      <c r="FG228" s="28"/>
      <c r="FH228" s="28"/>
      <c r="FI228" s="28"/>
      <c r="FJ228" s="28"/>
      <c r="FK228" s="28"/>
      <c r="FL228" s="28"/>
      <c r="FM228" s="28"/>
      <c r="FN228" s="28"/>
      <c r="FO228" s="28"/>
      <c r="FP228" s="28"/>
      <c r="FQ228" s="28"/>
      <c r="FR228" s="28"/>
      <c r="FS228" s="28"/>
      <c r="FT228" s="28"/>
    </row>
    <row r="229" spans="2:176" s="14" customFormat="1" x14ac:dyDescent="0.25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28"/>
      <c r="DX229" s="28"/>
      <c r="DY229" s="28"/>
      <c r="DZ229" s="28"/>
      <c r="EA229" s="28"/>
      <c r="EB229" s="28"/>
      <c r="EC229" s="28"/>
      <c r="ED229" s="28"/>
      <c r="EE229" s="28"/>
      <c r="EF229" s="28"/>
      <c r="EG229" s="28"/>
      <c r="EH229" s="28"/>
      <c r="EI229" s="28"/>
      <c r="EJ229" s="28"/>
      <c r="EK229" s="28"/>
      <c r="EL229" s="28"/>
      <c r="EM229" s="28"/>
      <c r="EN229" s="28"/>
      <c r="EO229" s="28"/>
      <c r="EP229" s="28"/>
      <c r="EQ229" s="28"/>
      <c r="ER229" s="28"/>
      <c r="ES229" s="28"/>
      <c r="ET229" s="28"/>
      <c r="EU229" s="28"/>
      <c r="EV229" s="28"/>
      <c r="EW229" s="28"/>
      <c r="EX229" s="28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</row>
    <row r="230" spans="2:176" s="14" customFormat="1" x14ac:dyDescent="0.25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  <c r="EF230" s="28"/>
      <c r="EG230" s="28"/>
      <c r="EH230" s="28"/>
      <c r="EI230" s="28"/>
      <c r="EJ230" s="28"/>
      <c r="EK230" s="28"/>
      <c r="EL230" s="28"/>
      <c r="EM230" s="28"/>
      <c r="EN230" s="28"/>
      <c r="EO230" s="28"/>
      <c r="EP230" s="28"/>
      <c r="EQ230" s="28"/>
      <c r="ER230" s="28"/>
      <c r="ES230" s="28"/>
      <c r="ET230" s="28"/>
      <c r="EU230" s="28"/>
      <c r="EV230" s="28"/>
      <c r="EW230" s="28"/>
      <c r="EX230" s="28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</row>
    <row r="231" spans="2:176" s="14" customFormat="1" x14ac:dyDescent="0.25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28"/>
      <c r="DX231" s="28"/>
      <c r="DY231" s="28"/>
      <c r="DZ231" s="28"/>
      <c r="EA231" s="28"/>
      <c r="EB231" s="28"/>
      <c r="EC231" s="28"/>
      <c r="ED231" s="28"/>
      <c r="EE231" s="28"/>
      <c r="EF231" s="28"/>
      <c r="EG231" s="28"/>
      <c r="EH231" s="28"/>
      <c r="EI231" s="28"/>
      <c r="EJ231" s="28"/>
      <c r="EK231" s="28"/>
      <c r="EL231" s="28"/>
      <c r="EM231" s="28"/>
      <c r="EN231" s="28"/>
      <c r="EO231" s="28"/>
      <c r="EP231" s="28"/>
      <c r="EQ231" s="28"/>
      <c r="ER231" s="28"/>
      <c r="ES231" s="28"/>
      <c r="ET231" s="28"/>
      <c r="EU231" s="28"/>
      <c r="EV231" s="28"/>
      <c r="EW231" s="28"/>
      <c r="EX231" s="28"/>
      <c r="EY231" s="28"/>
      <c r="EZ231" s="28"/>
      <c r="FA231" s="28"/>
      <c r="FB231" s="28"/>
      <c r="FC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</row>
    <row r="232" spans="2:176" s="14" customFormat="1" x14ac:dyDescent="0.25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  <c r="DU232" s="28"/>
      <c r="DV232" s="28"/>
      <c r="DW232" s="28"/>
      <c r="DX232" s="28"/>
      <c r="DY232" s="28"/>
      <c r="DZ232" s="28"/>
      <c r="EA232" s="28"/>
      <c r="EB232" s="28"/>
      <c r="EC232" s="28"/>
      <c r="ED232" s="28"/>
      <c r="EE232" s="28"/>
      <c r="EF232" s="28"/>
      <c r="EG232" s="28"/>
      <c r="EH232" s="28"/>
      <c r="EI232" s="28"/>
      <c r="EJ232" s="28"/>
      <c r="EK232" s="28"/>
      <c r="EL232" s="28"/>
      <c r="EM232" s="28"/>
      <c r="EN232" s="28"/>
      <c r="EO232" s="28"/>
      <c r="EP232" s="28"/>
      <c r="EQ232" s="28"/>
      <c r="ER232" s="28"/>
      <c r="ES232" s="28"/>
      <c r="ET232" s="28"/>
      <c r="EU232" s="28"/>
      <c r="EV232" s="28"/>
      <c r="EW232" s="28"/>
      <c r="EX232" s="28"/>
      <c r="EY232" s="28"/>
      <c r="EZ232" s="28"/>
      <c r="FA232" s="28"/>
      <c r="FB232" s="28"/>
      <c r="FC232" s="28"/>
      <c r="FD232" s="28"/>
      <c r="FE232" s="28"/>
      <c r="FF232" s="28"/>
      <c r="FG232" s="28"/>
      <c r="FH232" s="28"/>
      <c r="FI232" s="28"/>
      <c r="FJ232" s="28"/>
      <c r="FK232" s="28"/>
      <c r="FL232" s="28"/>
      <c r="FM232" s="28"/>
      <c r="FN232" s="28"/>
      <c r="FO232" s="28"/>
      <c r="FP232" s="28"/>
      <c r="FQ232" s="28"/>
      <c r="FR232" s="28"/>
      <c r="FS232" s="28"/>
      <c r="FT232" s="28"/>
    </row>
    <row r="233" spans="2:176" s="14" customFormat="1" x14ac:dyDescent="0.25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  <c r="DU233" s="28"/>
      <c r="DV233" s="28"/>
      <c r="DW233" s="28"/>
      <c r="DX233" s="28"/>
      <c r="DY233" s="28"/>
      <c r="DZ233" s="28"/>
      <c r="EA233" s="28"/>
      <c r="EB233" s="28"/>
      <c r="EC233" s="28"/>
      <c r="ED233" s="28"/>
      <c r="EE233" s="28"/>
      <c r="EF233" s="28"/>
      <c r="EG233" s="28"/>
      <c r="EH233" s="28"/>
      <c r="EI233" s="28"/>
      <c r="EJ233" s="28"/>
      <c r="EK233" s="28"/>
      <c r="EL233" s="28"/>
      <c r="EM233" s="28"/>
      <c r="EN233" s="28"/>
      <c r="EO233" s="28"/>
      <c r="EP233" s="28"/>
      <c r="EQ233" s="28"/>
      <c r="ER233" s="28"/>
      <c r="ES233" s="28"/>
      <c r="ET233" s="28"/>
      <c r="EU233" s="28"/>
      <c r="EV233" s="28"/>
      <c r="EW233" s="28"/>
      <c r="EX233" s="28"/>
      <c r="EY233" s="28"/>
      <c r="EZ233" s="28"/>
      <c r="FA233" s="28"/>
      <c r="FB233" s="28"/>
      <c r="FC233" s="28"/>
      <c r="FD233" s="28"/>
      <c r="FE233" s="28"/>
      <c r="FF233" s="28"/>
      <c r="FG233" s="28"/>
      <c r="FH233" s="28"/>
      <c r="FI233" s="28"/>
      <c r="FJ233" s="28"/>
      <c r="FK233" s="28"/>
      <c r="FL233" s="28"/>
      <c r="FM233" s="28"/>
      <c r="FN233" s="28"/>
      <c r="FO233" s="28"/>
      <c r="FP233" s="28"/>
      <c r="FQ233" s="28"/>
      <c r="FR233" s="28"/>
      <c r="FS233" s="28"/>
      <c r="FT233" s="28"/>
    </row>
    <row r="234" spans="2:176" s="14" customFormat="1" x14ac:dyDescent="0.25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28"/>
      <c r="DX234" s="28"/>
      <c r="DY234" s="28"/>
      <c r="DZ234" s="28"/>
      <c r="EA234" s="28"/>
      <c r="EB234" s="28"/>
      <c r="EC234" s="28"/>
      <c r="ED234" s="28"/>
      <c r="EE234" s="28"/>
      <c r="EF234" s="28"/>
      <c r="EG234" s="28"/>
      <c r="EH234" s="28"/>
      <c r="EI234" s="28"/>
      <c r="EJ234" s="28"/>
      <c r="EK234" s="28"/>
      <c r="EL234" s="28"/>
      <c r="EM234" s="28"/>
      <c r="EN234" s="28"/>
      <c r="EO234" s="28"/>
      <c r="EP234" s="28"/>
      <c r="EQ234" s="28"/>
      <c r="ER234" s="28"/>
      <c r="ES234" s="28"/>
      <c r="ET234" s="28"/>
      <c r="EU234" s="28"/>
      <c r="EV234" s="28"/>
      <c r="EW234" s="28"/>
      <c r="EX234" s="28"/>
      <c r="EY234" s="28"/>
      <c r="EZ234" s="28"/>
      <c r="FA234" s="28"/>
      <c r="FB234" s="28"/>
      <c r="FC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</row>
    <row r="235" spans="2:176" s="14" customFormat="1" x14ac:dyDescent="0.25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28"/>
      <c r="DX235" s="28"/>
      <c r="DY235" s="28"/>
      <c r="DZ235" s="28"/>
      <c r="EA235" s="28"/>
      <c r="EB235" s="28"/>
      <c r="EC235" s="28"/>
      <c r="ED235" s="28"/>
      <c r="EE235" s="28"/>
      <c r="EF235" s="28"/>
      <c r="EG235" s="28"/>
      <c r="EH235" s="28"/>
      <c r="EI235" s="28"/>
      <c r="EJ235" s="28"/>
      <c r="EK235" s="28"/>
      <c r="EL235" s="28"/>
      <c r="EM235" s="28"/>
      <c r="EN235" s="28"/>
      <c r="EO235" s="28"/>
      <c r="EP235" s="28"/>
      <c r="EQ235" s="28"/>
      <c r="ER235" s="28"/>
      <c r="ES235" s="28"/>
      <c r="ET235" s="28"/>
      <c r="EU235" s="28"/>
      <c r="EV235" s="28"/>
      <c r="EW235" s="28"/>
      <c r="EX235" s="28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</row>
    <row r="236" spans="2:176" s="14" customFormat="1" x14ac:dyDescent="0.25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</row>
    <row r="237" spans="2:176" s="14" customFormat="1" x14ac:dyDescent="0.25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</row>
    <row r="238" spans="2:176" s="14" customFormat="1" x14ac:dyDescent="0.25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</row>
    <row r="239" spans="2:176" s="14" customFormat="1" x14ac:dyDescent="0.25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  <c r="DU239" s="28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</row>
    <row r="240" spans="2:176" s="14" customFormat="1" x14ac:dyDescent="0.25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  <c r="DU240" s="28"/>
      <c r="DV240" s="28"/>
      <c r="DW240" s="28"/>
      <c r="DX240" s="28"/>
      <c r="DY240" s="28"/>
      <c r="DZ240" s="28"/>
      <c r="EA240" s="28"/>
      <c r="EB240" s="28"/>
      <c r="EC240" s="28"/>
      <c r="ED240" s="28"/>
      <c r="EE240" s="28"/>
      <c r="EF240" s="28"/>
      <c r="EG240" s="28"/>
      <c r="EH240" s="28"/>
      <c r="EI240" s="28"/>
      <c r="EJ240" s="28"/>
      <c r="EK240" s="28"/>
      <c r="EL240" s="28"/>
      <c r="EM240" s="28"/>
      <c r="EN240" s="28"/>
      <c r="EO240" s="28"/>
      <c r="EP240" s="28"/>
      <c r="EQ240" s="28"/>
      <c r="ER240" s="28"/>
      <c r="ES240" s="28"/>
      <c r="ET240" s="28"/>
      <c r="EU240" s="28"/>
      <c r="EV240" s="28"/>
      <c r="EW240" s="28"/>
      <c r="EX240" s="28"/>
      <c r="EY240" s="28"/>
      <c r="EZ240" s="28"/>
      <c r="FA240" s="28"/>
      <c r="FB240" s="28"/>
      <c r="FC240" s="28"/>
      <c r="FD240" s="28"/>
      <c r="FE240" s="28"/>
      <c r="FF240" s="28"/>
      <c r="FG240" s="28"/>
      <c r="FH240" s="28"/>
      <c r="FI240" s="28"/>
      <c r="FJ240" s="28"/>
      <c r="FK240" s="28"/>
      <c r="FL240" s="28"/>
      <c r="FM240" s="28"/>
      <c r="FN240" s="28"/>
      <c r="FO240" s="28"/>
      <c r="FP240" s="28"/>
      <c r="FQ240" s="28"/>
      <c r="FR240" s="28"/>
      <c r="FS240" s="28"/>
      <c r="FT240" s="28"/>
    </row>
    <row r="241" spans="2:176" s="14" customFormat="1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  <c r="FC241" s="28"/>
      <c r="FD241" s="28"/>
      <c r="FE241" s="28"/>
      <c r="FF241" s="28"/>
      <c r="FG241" s="28"/>
      <c r="FH241" s="28"/>
      <c r="FI241" s="28"/>
      <c r="FJ241" s="28"/>
      <c r="FK241" s="28"/>
      <c r="FL241" s="28"/>
      <c r="FM241" s="28"/>
      <c r="FN241" s="28"/>
      <c r="FO241" s="28"/>
      <c r="FP241" s="28"/>
      <c r="FQ241" s="28"/>
      <c r="FR241" s="28"/>
      <c r="FS241" s="28"/>
      <c r="FT241" s="28"/>
    </row>
    <row r="242" spans="2:176" s="14" customFormat="1" x14ac:dyDescent="0.25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  <c r="FC242" s="28"/>
      <c r="FD242" s="28"/>
      <c r="FE242" s="28"/>
      <c r="FF242" s="28"/>
      <c r="FG242" s="28"/>
      <c r="FH242" s="28"/>
      <c r="FI242" s="28"/>
      <c r="FJ242" s="28"/>
      <c r="FK242" s="28"/>
      <c r="FL242" s="28"/>
      <c r="FM242" s="28"/>
      <c r="FN242" s="28"/>
      <c r="FO242" s="28"/>
      <c r="FP242" s="28"/>
      <c r="FQ242" s="28"/>
      <c r="FR242" s="28"/>
      <c r="FS242" s="28"/>
      <c r="FT242" s="28"/>
    </row>
    <row r="243" spans="2:176" s="14" customFormat="1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  <c r="FC243" s="28"/>
      <c r="FD243" s="28"/>
      <c r="FE243" s="28"/>
      <c r="FF243" s="28"/>
      <c r="FG243" s="28"/>
      <c r="FH243" s="28"/>
      <c r="FI243" s="28"/>
      <c r="FJ243" s="28"/>
      <c r="FK243" s="28"/>
      <c r="FL243" s="28"/>
      <c r="FM243" s="28"/>
      <c r="FN243" s="28"/>
      <c r="FO243" s="28"/>
      <c r="FP243" s="28"/>
      <c r="FQ243" s="28"/>
      <c r="FR243" s="28"/>
      <c r="FS243" s="28"/>
      <c r="FT243" s="28"/>
    </row>
    <row r="244" spans="2:176" s="14" customFormat="1" x14ac:dyDescent="0.25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  <c r="FC244" s="28"/>
      <c r="FD244" s="28"/>
      <c r="FE244" s="28"/>
      <c r="FF244" s="28"/>
      <c r="FG244" s="28"/>
      <c r="FH244" s="28"/>
      <c r="FI244" s="28"/>
      <c r="FJ244" s="28"/>
      <c r="FK244" s="28"/>
      <c r="FL244" s="28"/>
      <c r="FM244" s="28"/>
      <c r="FN244" s="28"/>
      <c r="FO244" s="28"/>
      <c r="FP244" s="28"/>
      <c r="FQ244" s="28"/>
      <c r="FR244" s="28"/>
      <c r="FS244" s="28"/>
      <c r="FT244" s="28"/>
    </row>
    <row r="245" spans="2:176" s="14" customFormat="1" x14ac:dyDescent="0.25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  <c r="DU245" s="28"/>
      <c r="DV245" s="28"/>
      <c r="DW245" s="28"/>
      <c r="DX245" s="28"/>
      <c r="DY245" s="28"/>
      <c r="DZ245" s="28"/>
      <c r="EA245" s="28"/>
      <c r="EB245" s="28"/>
      <c r="EC245" s="28"/>
      <c r="ED245" s="28"/>
      <c r="EE245" s="28"/>
      <c r="EF245" s="28"/>
      <c r="EG245" s="28"/>
      <c r="EH245" s="28"/>
      <c r="EI245" s="28"/>
      <c r="EJ245" s="28"/>
      <c r="EK245" s="28"/>
      <c r="EL245" s="28"/>
      <c r="EM245" s="28"/>
      <c r="EN245" s="28"/>
      <c r="EO245" s="28"/>
      <c r="EP245" s="28"/>
      <c r="EQ245" s="28"/>
      <c r="ER245" s="28"/>
      <c r="ES245" s="28"/>
      <c r="ET245" s="28"/>
      <c r="EU245" s="28"/>
      <c r="EV245" s="28"/>
      <c r="EW245" s="28"/>
      <c r="EX245" s="28"/>
      <c r="EY245" s="28"/>
      <c r="EZ245" s="28"/>
      <c r="FA245" s="28"/>
      <c r="FB245" s="28"/>
      <c r="FC245" s="28"/>
      <c r="FD245" s="28"/>
      <c r="FE245" s="28"/>
      <c r="FF245" s="28"/>
      <c r="FG245" s="28"/>
      <c r="FH245" s="28"/>
      <c r="FI245" s="28"/>
      <c r="FJ245" s="28"/>
      <c r="FK245" s="28"/>
      <c r="FL245" s="28"/>
      <c r="FM245" s="28"/>
      <c r="FN245" s="28"/>
      <c r="FO245" s="28"/>
      <c r="FP245" s="28"/>
      <c r="FQ245" s="28"/>
      <c r="FR245" s="28"/>
      <c r="FS245" s="28"/>
      <c r="FT245" s="28"/>
    </row>
    <row r="246" spans="2:176" s="14" customFormat="1" x14ac:dyDescent="0.25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  <c r="DU246" s="28"/>
      <c r="DV246" s="28"/>
      <c r="DW246" s="28"/>
      <c r="DX246" s="28"/>
      <c r="DY246" s="28"/>
      <c r="DZ246" s="28"/>
      <c r="EA246" s="28"/>
      <c r="EB246" s="28"/>
      <c r="EC246" s="28"/>
      <c r="ED246" s="28"/>
      <c r="EE246" s="28"/>
      <c r="EF246" s="28"/>
      <c r="EG246" s="28"/>
      <c r="EH246" s="28"/>
      <c r="EI246" s="28"/>
      <c r="EJ246" s="28"/>
      <c r="EK246" s="28"/>
      <c r="EL246" s="28"/>
      <c r="EM246" s="28"/>
      <c r="EN246" s="28"/>
      <c r="EO246" s="28"/>
      <c r="EP246" s="28"/>
      <c r="EQ246" s="28"/>
      <c r="ER246" s="28"/>
      <c r="ES246" s="28"/>
      <c r="ET246" s="28"/>
      <c r="EU246" s="28"/>
      <c r="EV246" s="28"/>
      <c r="EW246" s="28"/>
      <c r="EX246" s="28"/>
      <c r="EY246" s="28"/>
      <c r="EZ246" s="28"/>
      <c r="FA246" s="28"/>
      <c r="FB246" s="28"/>
      <c r="FC246" s="28"/>
      <c r="FD246" s="28"/>
      <c r="FE246" s="28"/>
      <c r="FF246" s="28"/>
      <c r="FG246" s="28"/>
      <c r="FH246" s="28"/>
      <c r="FI246" s="28"/>
      <c r="FJ246" s="28"/>
      <c r="FK246" s="28"/>
      <c r="FL246" s="28"/>
      <c r="FM246" s="28"/>
      <c r="FN246" s="28"/>
      <c r="FO246" s="28"/>
      <c r="FP246" s="28"/>
      <c r="FQ246" s="28"/>
      <c r="FR246" s="28"/>
      <c r="FS246" s="28"/>
      <c r="FT246" s="28"/>
    </row>
    <row r="247" spans="2:176" s="14" customFormat="1" x14ac:dyDescent="0.25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  <c r="DU247" s="28"/>
      <c r="DV247" s="28"/>
      <c r="DW247" s="28"/>
      <c r="DX247" s="28"/>
      <c r="DY247" s="28"/>
      <c r="DZ247" s="28"/>
      <c r="EA247" s="28"/>
      <c r="EB247" s="28"/>
      <c r="EC247" s="28"/>
      <c r="ED247" s="28"/>
      <c r="EE247" s="28"/>
      <c r="EF247" s="28"/>
      <c r="EG247" s="28"/>
      <c r="EH247" s="28"/>
      <c r="EI247" s="28"/>
      <c r="EJ247" s="28"/>
      <c r="EK247" s="28"/>
      <c r="EL247" s="28"/>
      <c r="EM247" s="28"/>
      <c r="EN247" s="28"/>
      <c r="EO247" s="28"/>
      <c r="EP247" s="28"/>
      <c r="EQ247" s="28"/>
      <c r="ER247" s="28"/>
      <c r="ES247" s="28"/>
      <c r="ET247" s="28"/>
      <c r="EU247" s="28"/>
      <c r="EV247" s="28"/>
      <c r="EW247" s="28"/>
      <c r="EX247" s="28"/>
      <c r="EY247" s="28"/>
      <c r="EZ247" s="28"/>
      <c r="FA247" s="28"/>
      <c r="FB247" s="28"/>
      <c r="FC247" s="28"/>
      <c r="FD247" s="28"/>
      <c r="FE247" s="28"/>
      <c r="FF247" s="28"/>
      <c r="FG247" s="28"/>
      <c r="FH247" s="28"/>
      <c r="FI247" s="28"/>
      <c r="FJ247" s="28"/>
      <c r="FK247" s="28"/>
      <c r="FL247" s="28"/>
      <c r="FM247" s="28"/>
      <c r="FN247" s="28"/>
      <c r="FO247" s="28"/>
      <c r="FP247" s="28"/>
      <c r="FQ247" s="28"/>
      <c r="FR247" s="28"/>
      <c r="FS247" s="28"/>
      <c r="FT247" s="28"/>
    </row>
    <row r="248" spans="2:176" s="14" customFormat="1" x14ac:dyDescent="0.25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8"/>
      <c r="EG248" s="28"/>
      <c r="EH248" s="28"/>
      <c r="EI248" s="28"/>
      <c r="EJ248" s="28"/>
      <c r="EK248" s="28"/>
      <c r="EL248" s="28"/>
      <c r="EM248" s="28"/>
      <c r="EN248" s="28"/>
      <c r="EO248" s="28"/>
      <c r="EP248" s="28"/>
      <c r="EQ248" s="28"/>
      <c r="ER248" s="28"/>
      <c r="ES248" s="28"/>
      <c r="ET248" s="28"/>
      <c r="EU248" s="28"/>
      <c r="EV248" s="28"/>
      <c r="EW248" s="28"/>
      <c r="EX248" s="28"/>
      <c r="EY248" s="28"/>
      <c r="EZ248" s="28"/>
      <c r="FA248" s="28"/>
      <c r="FB248" s="28"/>
      <c r="FC248" s="28"/>
      <c r="FD248" s="28"/>
      <c r="FE248" s="28"/>
      <c r="FF248" s="28"/>
      <c r="FG248" s="28"/>
      <c r="FH248" s="28"/>
      <c r="FI248" s="28"/>
      <c r="FJ248" s="28"/>
      <c r="FK248" s="28"/>
      <c r="FL248" s="28"/>
      <c r="FM248" s="28"/>
      <c r="FN248" s="28"/>
      <c r="FO248" s="28"/>
      <c r="FP248" s="28"/>
      <c r="FQ248" s="28"/>
      <c r="FR248" s="28"/>
      <c r="FS248" s="28"/>
      <c r="FT248" s="28"/>
    </row>
    <row r="249" spans="2:176" s="14" customFormat="1" x14ac:dyDescent="0.25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  <c r="DU249" s="28"/>
      <c r="DV249" s="28"/>
      <c r="DW249" s="28"/>
      <c r="DX249" s="28"/>
      <c r="DY249" s="28"/>
      <c r="DZ249" s="28"/>
      <c r="EA249" s="28"/>
      <c r="EB249" s="28"/>
      <c r="EC249" s="28"/>
      <c r="ED249" s="28"/>
      <c r="EE249" s="28"/>
      <c r="EF249" s="28"/>
      <c r="EG249" s="28"/>
      <c r="EH249" s="28"/>
      <c r="EI249" s="28"/>
      <c r="EJ249" s="28"/>
      <c r="EK249" s="28"/>
      <c r="EL249" s="28"/>
      <c r="EM249" s="28"/>
      <c r="EN249" s="28"/>
      <c r="EO249" s="28"/>
      <c r="EP249" s="28"/>
      <c r="EQ249" s="28"/>
      <c r="ER249" s="28"/>
      <c r="ES249" s="28"/>
      <c r="ET249" s="28"/>
      <c r="EU249" s="28"/>
      <c r="EV249" s="28"/>
      <c r="EW249" s="28"/>
      <c r="EX249" s="28"/>
      <c r="EY249" s="28"/>
      <c r="EZ249" s="28"/>
      <c r="FA249" s="28"/>
      <c r="FB249" s="28"/>
      <c r="FC249" s="28"/>
      <c r="FD249" s="28"/>
      <c r="FE249" s="28"/>
      <c r="FF249" s="28"/>
      <c r="FG249" s="28"/>
      <c r="FH249" s="28"/>
      <c r="FI249" s="28"/>
      <c r="FJ249" s="28"/>
      <c r="FK249" s="28"/>
      <c r="FL249" s="28"/>
      <c r="FM249" s="28"/>
      <c r="FN249" s="28"/>
      <c r="FO249" s="28"/>
      <c r="FP249" s="28"/>
      <c r="FQ249" s="28"/>
      <c r="FR249" s="28"/>
      <c r="FS249" s="28"/>
      <c r="FT249" s="28"/>
    </row>
    <row r="250" spans="2:176" s="14" customFormat="1" x14ac:dyDescent="0.25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8"/>
      <c r="EG250" s="28"/>
      <c r="EH250" s="28"/>
      <c r="EI250" s="28"/>
      <c r="EJ250" s="28"/>
      <c r="EK250" s="28"/>
      <c r="EL250" s="28"/>
      <c r="EM250" s="28"/>
      <c r="EN250" s="28"/>
      <c r="EO250" s="28"/>
      <c r="EP250" s="28"/>
      <c r="EQ250" s="28"/>
      <c r="ER250" s="28"/>
      <c r="ES250" s="28"/>
      <c r="ET250" s="28"/>
      <c r="EU250" s="28"/>
      <c r="EV250" s="28"/>
      <c r="EW250" s="28"/>
      <c r="EX250" s="28"/>
      <c r="EY250" s="28"/>
      <c r="EZ250" s="28"/>
      <c r="FA250" s="28"/>
      <c r="FB250" s="28"/>
      <c r="FC250" s="28"/>
      <c r="FD250" s="28"/>
      <c r="FE250" s="28"/>
      <c r="FF250" s="28"/>
      <c r="FG250" s="28"/>
      <c r="FH250" s="28"/>
      <c r="FI250" s="28"/>
      <c r="FJ250" s="28"/>
      <c r="FK250" s="28"/>
      <c r="FL250" s="28"/>
      <c r="FM250" s="28"/>
      <c r="FN250" s="28"/>
      <c r="FO250" s="28"/>
      <c r="FP250" s="28"/>
      <c r="FQ250" s="28"/>
      <c r="FR250" s="28"/>
      <c r="FS250" s="28"/>
      <c r="FT250" s="28"/>
    </row>
    <row r="251" spans="2:176" s="14" customFormat="1" x14ac:dyDescent="0.25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  <c r="DU251" s="28"/>
      <c r="DV251" s="28"/>
      <c r="DW251" s="28"/>
      <c r="DX251" s="28"/>
      <c r="DY251" s="28"/>
      <c r="DZ251" s="28"/>
      <c r="EA251" s="28"/>
      <c r="EB251" s="28"/>
      <c r="EC251" s="28"/>
      <c r="ED251" s="28"/>
      <c r="EE251" s="28"/>
      <c r="EF251" s="28"/>
      <c r="EG251" s="28"/>
      <c r="EH251" s="28"/>
      <c r="EI251" s="28"/>
      <c r="EJ251" s="28"/>
      <c r="EK251" s="28"/>
      <c r="EL251" s="28"/>
      <c r="EM251" s="28"/>
      <c r="EN251" s="28"/>
      <c r="EO251" s="28"/>
      <c r="EP251" s="28"/>
      <c r="EQ251" s="28"/>
      <c r="ER251" s="28"/>
      <c r="ES251" s="28"/>
      <c r="ET251" s="28"/>
      <c r="EU251" s="28"/>
      <c r="EV251" s="28"/>
      <c r="EW251" s="28"/>
      <c r="EX251" s="28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</row>
    <row r="252" spans="2:176" s="14" customFormat="1" x14ac:dyDescent="0.25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8"/>
      <c r="EG252" s="28"/>
      <c r="EH252" s="28"/>
      <c r="EI252" s="28"/>
      <c r="EJ252" s="28"/>
      <c r="EK252" s="28"/>
      <c r="EL252" s="28"/>
      <c r="EM252" s="28"/>
      <c r="EN252" s="28"/>
      <c r="EO252" s="28"/>
      <c r="EP252" s="28"/>
      <c r="EQ252" s="28"/>
      <c r="ER252" s="28"/>
      <c r="ES252" s="28"/>
      <c r="ET252" s="28"/>
      <c r="EU252" s="28"/>
      <c r="EV252" s="28"/>
      <c r="EW252" s="28"/>
      <c r="EX252" s="28"/>
      <c r="EY252" s="28"/>
      <c r="EZ252" s="28"/>
      <c r="FA252" s="28"/>
      <c r="FB252" s="28"/>
      <c r="FC252" s="28"/>
      <c r="FD252" s="28"/>
      <c r="FE252" s="28"/>
      <c r="FF252" s="28"/>
      <c r="FG252" s="28"/>
      <c r="FH252" s="28"/>
      <c r="FI252" s="28"/>
      <c r="FJ252" s="28"/>
      <c r="FK252" s="28"/>
      <c r="FL252" s="28"/>
      <c r="FM252" s="28"/>
      <c r="FN252" s="28"/>
      <c r="FO252" s="28"/>
      <c r="FP252" s="28"/>
      <c r="FQ252" s="28"/>
      <c r="FR252" s="28"/>
      <c r="FS252" s="28"/>
      <c r="FT252" s="28"/>
    </row>
    <row r="253" spans="2:176" s="14" customFormat="1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  <c r="DU253" s="28"/>
      <c r="DV253" s="28"/>
      <c r="DW253" s="28"/>
      <c r="DX253" s="28"/>
      <c r="DY253" s="28"/>
      <c r="DZ253" s="28"/>
      <c r="EA253" s="28"/>
      <c r="EB253" s="28"/>
      <c r="EC253" s="28"/>
      <c r="ED253" s="28"/>
      <c r="EE253" s="28"/>
      <c r="EF253" s="28"/>
      <c r="EG253" s="28"/>
      <c r="EH253" s="28"/>
      <c r="EI253" s="28"/>
      <c r="EJ253" s="28"/>
      <c r="EK253" s="28"/>
      <c r="EL253" s="28"/>
      <c r="EM253" s="28"/>
      <c r="EN253" s="28"/>
      <c r="EO253" s="28"/>
      <c r="EP253" s="28"/>
      <c r="EQ253" s="28"/>
      <c r="ER253" s="28"/>
      <c r="ES253" s="28"/>
      <c r="ET253" s="28"/>
      <c r="EU253" s="28"/>
      <c r="EV253" s="28"/>
      <c r="EW253" s="28"/>
      <c r="EX253" s="28"/>
      <c r="EY253" s="28"/>
      <c r="EZ253" s="28"/>
      <c r="FA253" s="28"/>
      <c r="FB253" s="28"/>
      <c r="FC253" s="28"/>
      <c r="FD253" s="28"/>
      <c r="FE253" s="28"/>
      <c r="FF253" s="28"/>
      <c r="FG253" s="28"/>
      <c r="FH253" s="28"/>
      <c r="FI253" s="28"/>
      <c r="FJ253" s="28"/>
      <c r="FK253" s="28"/>
      <c r="FL253" s="28"/>
      <c r="FM253" s="28"/>
      <c r="FN253" s="28"/>
      <c r="FO253" s="28"/>
      <c r="FP253" s="28"/>
      <c r="FQ253" s="28"/>
      <c r="FR253" s="28"/>
      <c r="FS253" s="28"/>
      <c r="FT253" s="28"/>
    </row>
    <row r="254" spans="2:176" s="14" customFormat="1" x14ac:dyDescent="0.25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8"/>
      <c r="EG254" s="28"/>
      <c r="EH254" s="28"/>
      <c r="EI254" s="28"/>
      <c r="EJ254" s="28"/>
      <c r="EK254" s="28"/>
      <c r="EL254" s="28"/>
      <c r="EM254" s="28"/>
      <c r="EN254" s="28"/>
      <c r="EO254" s="28"/>
      <c r="EP254" s="28"/>
      <c r="EQ254" s="28"/>
      <c r="ER254" s="28"/>
      <c r="ES254" s="28"/>
      <c r="ET254" s="28"/>
      <c r="EU254" s="28"/>
      <c r="EV254" s="28"/>
      <c r="EW254" s="28"/>
      <c r="EX254" s="28"/>
      <c r="EY254" s="28"/>
      <c r="EZ254" s="28"/>
      <c r="FA254" s="28"/>
      <c r="FB254" s="28"/>
      <c r="FC254" s="28"/>
      <c r="FD254" s="28"/>
      <c r="FE254" s="28"/>
      <c r="FF254" s="28"/>
      <c r="FG254" s="28"/>
      <c r="FH254" s="28"/>
      <c r="FI254" s="28"/>
      <c r="FJ254" s="28"/>
      <c r="FK254" s="28"/>
      <c r="FL254" s="28"/>
      <c r="FM254" s="28"/>
      <c r="FN254" s="28"/>
      <c r="FO254" s="28"/>
      <c r="FP254" s="28"/>
      <c r="FQ254" s="28"/>
      <c r="FR254" s="28"/>
      <c r="FS254" s="28"/>
      <c r="FT254" s="28"/>
    </row>
    <row r="255" spans="2:176" s="14" customFormat="1" x14ac:dyDescent="0.25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  <c r="EY255" s="28"/>
      <c r="EZ255" s="28"/>
      <c r="FA255" s="28"/>
      <c r="FB255" s="28"/>
      <c r="FC255" s="28"/>
      <c r="FD255" s="28"/>
      <c r="FE255" s="28"/>
      <c r="FF255" s="28"/>
      <c r="FG255" s="28"/>
      <c r="FH255" s="28"/>
      <c r="FI255" s="28"/>
      <c r="FJ255" s="28"/>
      <c r="FK255" s="28"/>
      <c r="FL255" s="28"/>
      <c r="FM255" s="28"/>
      <c r="FN255" s="28"/>
      <c r="FO255" s="28"/>
      <c r="FP255" s="28"/>
      <c r="FQ255" s="28"/>
      <c r="FR255" s="28"/>
      <c r="FS255" s="28"/>
      <c r="FT255" s="28"/>
    </row>
    <row r="256" spans="2:176" s="14" customFormat="1" x14ac:dyDescent="0.25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  <c r="EY256" s="28"/>
      <c r="EZ256" s="28"/>
      <c r="FA256" s="28"/>
      <c r="FB256" s="28"/>
      <c r="FC256" s="28"/>
      <c r="FD256" s="28"/>
      <c r="FE256" s="28"/>
      <c r="FF256" s="28"/>
      <c r="FG256" s="28"/>
      <c r="FH256" s="28"/>
      <c r="FI256" s="28"/>
      <c r="FJ256" s="28"/>
      <c r="FK256" s="28"/>
      <c r="FL256" s="28"/>
      <c r="FM256" s="28"/>
      <c r="FN256" s="28"/>
      <c r="FO256" s="28"/>
      <c r="FP256" s="28"/>
      <c r="FQ256" s="28"/>
      <c r="FR256" s="28"/>
      <c r="FS256" s="28"/>
      <c r="FT256" s="28"/>
    </row>
    <row r="257" spans="2:176" s="14" customFormat="1" x14ac:dyDescent="0.25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  <c r="DU257" s="28"/>
      <c r="DV257" s="28"/>
      <c r="DW257" s="28"/>
      <c r="DX257" s="28"/>
      <c r="DY257" s="28"/>
      <c r="DZ257" s="28"/>
      <c r="EA257" s="28"/>
      <c r="EB257" s="28"/>
      <c r="EC257" s="28"/>
      <c r="ED257" s="28"/>
      <c r="EE257" s="28"/>
      <c r="EF257" s="28"/>
      <c r="EG257" s="28"/>
      <c r="EH257" s="28"/>
      <c r="EI257" s="28"/>
      <c r="EJ257" s="28"/>
      <c r="EK257" s="28"/>
      <c r="EL257" s="28"/>
      <c r="EM257" s="28"/>
      <c r="EN257" s="28"/>
      <c r="EO257" s="28"/>
      <c r="EP257" s="28"/>
      <c r="EQ257" s="28"/>
      <c r="ER257" s="28"/>
      <c r="ES257" s="28"/>
      <c r="ET257" s="28"/>
      <c r="EU257" s="28"/>
      <c r="EV257" s="28"/>
      <c r="EW257" s="28"/>
      <c r="EX257" s="28"/>
      <c r="EY257" s="28"/>
      <c r="EZ257" s="28"/>
      <c r="FA257" s="28"/>
      <c r="FB257" s="28"/>
      <c r="FC257" s="28"/>
      <c r="FD257" s="28"/>
      <c r="FE257" s="28"/>
      <c r="FF257" s="28"/>
      <c r="FG257" s="28"/>
      <c r="FH257" s="28"/>
      <c r="FI257" s="28"/>
      <c r="FJ257" s="28"/>
      <c r="FK257" s="28"/>
      <c r="FL257" s="28"/>
      <c r="FM257" s="28"/>
      <c r="FN257" s="28"/>
      <c r="FO257" s="28"/>
      <c r="FP257" s="28"/>
      <c r="FQ257" s="28"/>
      <c r="FR257" s="28"/>
      <c r="FS257" s="28"/>
      <c r="FT257" s="28"/>
    </row>
    <row r="258" spans="2:176" s="14" customFormat="1" x14ac:dyDescent="0.25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</row>
    <row r="259" spans="2:176" s="14" customFormat="1" x14ac:dyDescent="0.25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28"/>
      <c r="DX259" s="28"/>
      <c r="DY259" s="28"/>
      <c r="DZ259" s="28"/>
      <c r="EA259" s="28"/>
      <c r="EB259" s="28"/>
      <c r="EC259" s="28"/>
      <c r="ED259" s="28"/>
      <c r="EE259" s="28"/>
      <c r="EF259" s="28"/>
      <c r="EG259" s="28"/>
      <c r="EH259" s="28"/>
      <c r="EI259" s="28"/>
      <c r="EJ259" s="28"/>
      <c r="EK259" s="28"/>
      <c r="EL259" s="28"/>
      <c r="EM259" s="28"/>
      <c r="EN259" s="28"/>
      <c r="EO259" s="28"/>
      <c r="EP259" s="28"/>
      <c r="EQ259" s="28"/>
      <c r="ER259" s="28"/>
      <c r="ES259" s="28"/>
      <c r="ET259" s="28"/>
      <c r="EU259" s="28"/>
      <c r="EV259" s="28"/>
      <c r="EW259" s="28"/>
      <c r="EX259" s="28"/>
      <c r="EY259" s="28"/>
      <c r="EZ259" s="28"/>
      <c r="FA259" s="28"/>
      <c r="FB259" s="28"/>
      <c r="FC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</row>
    <row r="260" spans="2:176" s="14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  <c r="DU260" s="28"/>
      <c r="DV260" s="28"/>
      <c r="DW260" s="28"/>
      <c r="DX260" s="28"/>
      <c r="DY260" s="28"/>
      <c r="DZ260" s="28"/>
      <c r="EA260" s="28"/>
      <c r="EB260" s="28"/>
      <c r="EC260" s="28"/>
      <c r="ED260" s="28"/>
      <c r="EE260" s="28"/>
      <c r="EF260" s="28"/>
      <c r="EG260" s="28"/>
      <c r="EH260" s="28"/>
      <c r="EI260" s="28"/>
      <c r="EJ260" s="28"/>
      <c r="EK260" s="28"/>
      <c r="EL260" s="28"/>
      <c r="EM260" s="28"/>
      <c r="EN260" s="28"/>
      <c r="EO260" s="28"/>
      <c r="EP260" s="28"/>
      <c r="EQ260" s="28"/>
      <c r="ER260" s="28"/>
      <c r="ES260" s="28"/>
      <c r="ET260" s="28"/>
      <c r="EU260" s="28"/>
      <c r="EV260" s="28"/>
      <c r="EW260" s="28"/>
      <c r="EX260" s="28"/>
      <c r="EY260" s="28"/>
      <c r="EZ260" s="28"/>
      <c r="FA260" s="28"/>
      <c r="FB260" s="28"/>
      <c r="FC260" s="28"/>
      <c r="FD260" s="28"/>
      <c r="FE260" s="28"/>
      <c r="FF260" s="28"/>
      <c r="FG260" s="28"/>
      <c r="FH260" s="28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</row>
    <row r="261" spans="2:176" s="14" customFormat="1" x14ac:dyDescent="0.25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  <c r="DU261" s="28"/>
      <c r="DV261" s="28"/>
      <c r="DW261" s="28"/>
      <c r="DX261" s="28"/>
      <c r="DY261" s="28"/>
      <c r="DZ261" s="28"/>
      <c r="EA261" s="28"/>
      <c r="EB261" s="28"/>
      <c r="EC261" s="28"/>
      <c r="ED261" s="28"/>
      <c r="EE261" s="28"/>
      <c r="EF261" s="28"/>
      <c r="EG261" s="28"/>
      <c r="EH261" s="28"/>
      <c r="EI261" s="28"/>
      <c r="EJ261" s="28"/>
      <c r="EK261" s="28"/>
      <c r="EL261" s="28"/>
      <c r="EM261" s="28"/>
      <c r="EN261" s="28"/>
      <c r="EO261" s="28"/>
      <c r="EP261" s="28"/>
      <c r="EQ261" s="28"/>
      <c r="ER261" s="28"/>
      <c r="ES261" s="28"/>
      <c r="ET261" s="28"/>
      <c r="EU261" s="28"/>
      <c r="EV261" s="28"/>
      <c r="EW261" s="28"/>
      <c r="EX261" s="28"/>
      <c r="EY261" s="28"/>
      <c r="EZ261" s="28"/>
      <c r="FA261" s="28"/>
      <c r="FB261" s="28"/>
      <c r="FC261" s="28"/>
      <c r="FD261" s="28"/>
      <c r="FE261" s="28"/>
      <c r="FF261" s="28"/>
      <c r="FG261" s="28"/>
      <c r="FH261" s="28"/>
      <c r="FI261" s="28"/>
      <c r="FJ261" s="28"/>
      <c r="FK261" s="28"/>
      <c r="FL261" s="28"/>
      <c r="FM261" s="28"/>
      <c r="FN261" s="28"/>
      <c r="FO261" s="28"/>
      <c r="FP261" s="28"/>
      <c r="FQ261" s="28"/>
      <c r="FR261" s="28"/>
      <c r="FS261" s="28"/>
      <c r="FT261" s="28"/>
    </row>
    <row r="262" spans="2:176" s="14" customFormat="1" x14ac:dyDescent="0.25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8"/>
      <c r="EG262" s="28"/>
      <c r="EH262" s="28"/>
      <c r="EI262" s="28"/>
      <c r="EJ262" s="28"/>
      <c r="EK262" s="28"/>
      <c r="EL262" s="28"/>
      <c r="EM262" s="28"/>
      <c r="EN262" s="28"/>
      <c r="EO262" s="28"/>
      <c r="EP262" s="28"/>
      <c r="EQ262" s="28"/>
      <c r="ER262" s="28"/>
      <c r="ES262" s="28"/>
      <c r="ET262" s="28"/>
      <c r="EU262" s="28"/>
      <c r="EV262" s="28"/>
      <c r="EW262" s="28"/>
      <c r="EX262" s="28"/>
      <c r="EY262" s="28"/>
      <c r="EZ262" s="28"/>
      <c r="FA262" s="28"/>
      <c r="FB262" s="28"/>
      <c r="FC262" s="28"/>
      <c r="FD262" s="28"/>
      <c r="FE262" s="28"/>
      <c r="FF262" s="28"/>
      <c r="FG262" s="28"/>
      <c r="FH262" s="28"/>
      <c r="FI262" s="28"/>
      <c r="FJ262" s="28"/>
      <c r="FK262" s="28"/>
      <c r="FL262" s="28"/>
      <c r="FM262" s="28"/>
      <c r="FN262" s="28"/>
      <c r="FO262" s="28"/>
      <c r="FP262" s="28"/>
      <c r="FQ262" s="28"/>
      <c r="FR262" s="28"/>
      <c r="FS262" s="28"/>
      <c r="FT262" s="28"/>
    </row>
    <row r="263" spans="2:176" s="14" customFormat="1" x14ac:dyDescent="0.25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  <c r="DU263" s="28"/>
      <c r="DV263" s="28"/>
      <c r="DW263" s="28"/>
      <c r="DX263" s="28"/>
      <c r="DY263" s="28"/>
      <c r="DZ263" s="28"/>
      <c r="EA263" s="28"/>
      <c r="EB263" s="28"/>
      <c r="EC263" s="28"/>
      <c r="ED263" s="28"/>
      <c r="EE263" s="28"/>
      <c r="EF263" s="28"/>
      <c r="EG263" s="28"/>
      <c r="EH263" s="28"/>
      <c r="EI263" s="28"/>
      <c r="EJ263" s="28"/>
      <c r="EK263" s="28"/>
      <c r="EL263" s="28"/>
      <c r="EM263" s="28"/>
      <c r="EN263" s="28"/>
      <c r="EO263" s="28"/>
      <c r="EP263" s="28"/>
      <c r="EQ263" s="28"/>
      <c r="ER263" s="28"/>
      <c r="ES263" s="28"/>
      <c r="ET263" s="28"/>
      <c r="EU263" s="28"/>
      <c r="EV263" s="28"/>
      <c r="EW263" s="28"/>
      <c r="EX263" s="28"/>
      <c r="EY263" s="28"/>
      <c r="EZ263" s="28"/>
      <c r="FA263" s="28"/>
      <c r="FB263" s="28"/>
      <c r="FC263" s="28"/>
      <c r="FD263" s="28"/>
      <c r="FE263" s="28"/>
      <c r="FF263" s="28"/>
      <c r="FG263" s="28"/>
      <c r="FH263" s="28"/>
      <c r="FI263" s="28"/>
      <c r="FJ263" s="28"/>
      <c r="FK263" s="28"/>
      <c r="FL263" s="28"/>
      <c r="FM263" s="28"/>
      <c r="FN263" s="28"/>
      <c r="FO263" s="28"/>
      <c r="FP263" s="28"/>
      <c r="FQ263" s="28"/>
      <c r="FR263" s="28"/>
      <c r="FS263" s="28"/>
      <c r="FT263" s="28"/>
    </row>
    <row r="264" spans="2:176" s="14" customFormat="1" x14ac:dyDescent="0.25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  <c r="DU264" s="28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28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</row>
    <row r="265" spans="2:176" s="14" customFormat="1" x14ac:dyDescent="0.25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  <c r="DU265" s="28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</row>
    <row r="266" spans="2:176" s="14" customFormat="1" x14ac:dyDescent="0.25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  <c r="DN266" s="28"/>
      <c r="DO266" s="28"/>
      <c r="DP266" s="28"/>
      <c r="DQ266" s="28"/>
      <c r="DR266" s="28"/>
      <c r="DS266" s="28"/>
      <c r="DT266" s="28"/>
      <c r="DU266" s="28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8"/>
      <c r="EG266" s="28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</row>
    <row r="267" spans="2:176" s="14" customFormat="1" x14ac:dyDescent="0.25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  <c r="DN267" s="28"/>
      <c r="DO267" s="28"/>
      <c r="DP267" s="28"/>
      <c r="DQ267" s="28"/>
      <c r="DR267" s="28"/>
      <c r="DS267" s="28"/>
      <c r="DT267" s="28"/>
      <c r="DU267" s="28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</row>
    <row r="268" spans="2:176" s="14" customFormat="1" x14ac:dyDescent="0.25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8"/>
      <c r="DA268" s="28"/>
      <c r="DB268" s="28"/>
      <c r="DC268" s="28"/>
      <c r="DD268" s="28"/>
      <c r="DE268" s="28"/>
      <c r="DF268" s="28"/>
      <c r="DG268" s="28"/>
      <c r="DH268" s="28"/>
      <c r="DI268" s="28"/>
      <c r="DJ268" s="28"/>
      <c r="DK268" s="28"/>
      <c r="DL268" s="28"/>
      <c r="DM268" s="28"/>
      <c r="DN268" s="28"/>
      <c r="DO268" s="28"/>
      <c r="DP268" s="28"/>
      <c r="DQ268" s="28"/>
      <c r="DR268" s="28"/>
      <c r="DS268" s="28"/>
      <c r="DT268" s="28"/>
      <c r="DU268" s="28"/>
      <c r="DV268" s="28"/>
      <c r="DW268" s="28"/>
      <c r="DX268" s="28"/>
      <c r="DY268" s="28"/>
      <c r="DZ268" s="28"/>
      <c r="EA268" s="28"/>
      <c r="EB268" s="28"/>
      <c r="EC268" s="28"/>
      <c r="ED268" s="28"/>
      <c r="EE268" s="28"/>
      <c r="EF268" s="28"/>
      <c r="EG268" s="28"/>
      <c r="EH268" s="28"/>
      <c r="EI268" s="28"/>
      <c r="EJ268" s="28"/>
      <c r="EK268" s="28"/>
      <c r="EL268" s="28"/>
      <c r="EM268" s="28"/>
      <c r="EN268" s="28"/>
      <c r="EO268" s="28"/>
      <c r="EP268" s="28"/>
      <c r="EQ268" s="28"/>
      <c r="ER268" s="28"/>
      <c r="ES268" s="28"/>
      <c r="ET268" s="28"/>
      <c r="EU268" s="28"/>
      <c r="EV268" s="28"/>
      <c r="EW268" s="28"/>
      <c r="EX268" s="28"/>
      <c r="EY268" s="28"/>
      <c r="EZ268" s="28"/>
      <c r="FA268" s="28"/>
      <c r="FB268" s="28"/>
      <c r="FC268" s="28"/>
      <c r="FD268" s="28"/>
      <c r="FE268" s="28"/>
      <c r="FF268" s="28"/>
      <c r="FG268" s="28"/>
      <c r="FH268" s="28"/>
      <c r="FI268" s="28"/>
      <c r="FJ268" s="28"/>
      <c r="FK268" s="28"/>
      <c r="FL268" s="28"/>
      <c r="FM268" s="28"/>
      <c r="FN268" s="28"/>
      <c r="FO268" s="28"/>
      <c r="FP268" s="28"/>
      <c r="FQ268" s="28"/>
      <c r="FR268" s="28"/>
      <c r="FS268" s="28"/>
      <c r="FT268" s="28"/>
    </row>
    <row r="269" spans="2:176" s="14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C269" s="28"/>
      <c r="FD269" s="28"/>
      <c r="FE269" s="28"/>
      <c r="FF269" s="28"/>
      <c r="FG269" s="28"/>
      <c r="FH269" s="28"/>
      <c r="FI269" s="28"/>
      <c r="FJ269" s="28"/>
      <c r="FK269" s="28"/>
      <c r="FL269" s="28"/>
      <c r="FM269" s="28"/>
      <c r="FN269" s="28"/>
      <c r="FO269" s="28"/>
      <c r="FP269" s="28"/>
      <c r="FQ269" s="28"/>
      <c r="FR269" s="28"/>
      <c r="FS269" s="28"/>
      <c r="FT269" s="28"/>
    </row>
    <row r="270" spans="2:176" s="14" customFormat="1" x14ac:dyDescent="0.25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  <c r="DN270" s="28"/>
      <c r="DO270" s="28"/>
      <c r="DP270" s="28"/>
      <c r="DQ270" s="28"/>
      <c r="DR270" s="28"/>
      <c r="DS270" s="28"/>
      <c r="DT270" s="28"/>
      <c r="DU270" s="28"/>
      <c r="DV270" s="28"/>
      <c r="DW270" s="28"/>
      <c r="DX270" s="28"/>
      <c r="DY270" s="28"/>
      <c r="DZ270" s="28"/>
      <c r="EA270" s="28"/>
      <c r="EB270" s="28"/>
      <c r="EC270" s="28"/>
      <c r="ED270" s="28"/>
      <c r="EE270" s="28"/>
      <c r="EF270" s="28"/>
      <c r="EG270" s="28"/>
      <c r="EH270" s="28"/>
      <c r="EI270" s="28"/>
      <c r="EJ270" s="28"/>
      <c r="EK270" s="28"/>
      <c r="EL270" s="28"/>
      <c r="EM270" s="28"/>
      <c r="EN270" s="28"/>
      <c r="EO270" s="28"/>
      <c r="EP270" s="28"/>
      <c r="EQ270" s="28"/>
      <c r="ER270" s="28"/>
      <c r="ES270" s="28"/>
      <c r="ET270" s="28"/>
      <c r="EU270" s="28"/>
      <c r="EV270" s="28"/>
      <c r="EW270" s="28"/>
      <c r="EX270" s="28"/>
      <c r="EY270" s="28"/>
      <c r="EZ270" s="28"/>
      <c r="FA270" s="28"/>
      <c r="FB270" s="28"/>
      <c r="FC270" s="28"/>
      <c r="FD270" s="28"/>
      <c r="FE270" s="28"/>
      <c r="FF270" s="28"/>
      <c r="FG270" s="28"/>
      <c r="FH270" s="28"/>
      <c r="FI270" s="28"/>
      <c r="FJ270" s="28"/>
      <c r="FK270" s="28"/>
      <c r="FL270" s="28"/>
      <c r="FM270" s="28"/>
      <c r="FN270" s="28"/>
      <c r="FO270" s="28"/>
      <c r="FP270" s="28"/>
      <c r="FQ270" s="28"/>
      <c r="FR270" s="28"/>
      <c r="FS270" s="28"/>
      <c r="FT270" s="28"/>
    </row>
    <row r="271" spans="2:176" s="14" customFormat="1" x14ac:dyDescent="0.25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8"/>
      <c r="FD271" s="28"/>
      <c r="FE271" s="28"/>
      <c r="FF271" s="28"/>
      <c r="FG271" s="28"/>
      <c r="FH271" s="28"/>
      <c r="FI271" s="28"/>
      <c r="FJ271" s="28"/>
      <c r="FK271" s="28"/>
      <c r="FL271" s="28"/>
      <c r="FM271" s="28"/>
      <c r="FN271" s="28"/>
      <c r="FO271" s="28"/>
      <c r="FP271" s="28"/>
      <c r="FQ271" s="28"/>
      <c r="FR271" s="28"/>
      <c r="FS271" s="28"/>
      <c r="FT271" s="28"/>
    </row>
    <row r="272" spans="2:176" s="14" customFormat="1" x14ac:dyDescent="0.25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28"/>
      <c r="DX272" s="28"/>
      <c r="DY272" s="28"/>
      <c r="DZ272" s="28"/>
      <c r="EA272" s="28"/>
      <c r="EB272" s="28"/>
      <c r="EC272" s="28"/>
      <c r="ED272" s="28"/>
      <c r="EE272" s="28"/>
      <c r="EF272" s="28"/>
      <c r="EG272" s="28"/>
      <c r="EH272" s="28"/>
      <c r="EI272" s="28"/>
      <c r="EJ272" s="28"/>
      <c r="EK272" s="28"/>
      <c r="EL272" s="28"/>
      <c r="EM272" s="28"/>
      <c r="EN272" s="28"/>
      <c r="EO272" s="28"/>
      <c r="EP272" s="28"/>
      <c r="EQ272" s="28"/>
      <c r="ER272" s="28"/>
      <c r="ES272" s="28"/>
      <c r="ET272" s="28"/>
      <c r="EU272" s="28"/>
      <c r="EV272" s="28"/>
      <c r="EW272" s="28"/>
      <c r="EX272" s="28"/>
      <c r="EY272" s="28"/>
      <c r="EZ272" s="28"/>
      <c r="FA272" s="28"/>
      <c r="FB272" s="28"/>
      <c r="FC272" s="28"/>
      <c r="FD272" s="28"/>
      <c r="FE272" s="28"/>
      <c r="FF272" s="28"/>
      <c r="FG272" s="28"/>
      <c r="FH272" s="28"/>
      <c r="FI272" s="28"/>
      <c r="FJ272" s="28"/>
      <c r="FK272" s="28"/>
      <c r="FL272" s="28"/>
      <c r="FM272" s="28"/>
      <c r="FN272" s="28"/>
      <c r="FO272" s="28"/>
      <c r="FP272" s="28"/>
      <c r="FQ272" s="28"/>
      <c r="FR272" s="28"/>
      <c r="FS272" s="28"/>
      <c r="FT272" s="28"/>
    </row>
    <row r="273" spans="2:176" s="14" customFormat="1" x14ac:dyDescent="0.25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  <c r="DN273" s="28"/>
      <c r="DO273" s="28"/>
      <c r="DP273" s="28"/>
      <c r="DQ273" s="28"/>
      <c r="DR273" s="28"/>
      <c r="DS273" s="28"/>
      <c r="DT273" s="28"/>
      <c r="DU273" s="28"/>
      <c r="DV273" s="28"/>
      <c r="DW273" s="28"/>
      <c r="DX273" s="28"/>
      <c r="DY273" s="28"/>
      <c r="DZ273" s="28"/>
      <c r="EA273" s="28"/>
      <c r="EB273" s="28"/>
      <c r="EC273" s="28"/>
      <c r="ED273" s="28"/>
      <c r="EE273" s="28"/>
      <c r="EF273" s="28"/>
      <c r="EG273" s="28"/>
      <c r="EH273" s="28"/>
      <c r="EI273" s="28"/>
      <c r="EJ273" s="28"/>
      <c r="EK273" s="28"/>
      <c r="EL273" s="28"/>
      <c r="EM273" s="28"/>
      <c r="EN273" s="28"/>
      <c r="EO273" s="28"/>
      <c r="EP273" s="28"/>
      <c r="EQ273" s="28"/>
      <c r="ER273" s="28"/>
      <c r="ES273" s="28"/>
      <c r="ET273" s="28"/>
      <c r="EU273" s="28"/>
      <c r="EV273" s="28"/>
      <c r="EW273" s="28"/>
      <c r="EX273" s="28"/>
      <c r="EY273" s="28"/>
      <c r="EZ273" s="28"/>
      <c r="FA273" s="28"/>
      <c r="FB273" s="28"/>
      <c r="FC273" s="28"/>
      <c r="FD273" s="28"/>
      <c r="FE273" s="28"/>
      <c r="FF273" s="28"/>
      <c r="FG273" s="28"/>
      <c r="FH273" s="28"/>
      <c r="FI273" s="28"/>
      <c r="FJ273" s="28"/>
      <c r="FK273" s="28"/>
      <c r="FL273" s="28"/>
      <c r="FM273" s="28"/>
      <c r="FN273" s="28"/>
      <c r="FO273" s="28"/>
      <c r="FP273" s="28"/>
      <c r="FQ273" s="28"/>
      <c r="FR273" s="28"/>
      <c r="FS273" s="28"/>
      <c r="FT273" s="28"/>
    </row>
    <row r="274" spans="2:176" s="14" customFormat="1" x14ac:dyDescent="0.25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8"/>
      <c r="FC274" s="28"/>
      <c r="FD274" s="28"/>
      <c r="FE274" s="28"/>
      <c r="FF274" s="28"/>
      <c r="FG274" s="28"/>
      <c r="FH274" s="28"/>
      <c r="FI274" s="28"/>
      <c r="FJ274" s="28"/>
      <c r="FK274" s="28"/>
      <c r="FL274" s="28"/>
      <c r="FM274" s="28"/>
      <c r="FN274" s="28"/>
      <c r="FO274" s="28"/>
      <c r="FP274" s="28"/>
      <c r="FQ274" s="28"/>
      <c r="FR274" s="28"/>
      <c r="FS274" s="28"/>
      <c r="FT274" s="28"/>
    </row>
    <row r="275" spans="2:176" s="14" customFormat="1" x14ac:dyDescent="0.25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  <c r="CP275" s="28"/>
      <c r="CQ275" s="28"/>
      <c r="CR275" s="28"/>
      <c r="CS275" s="28"/>
      <c r="CT275" s="28"/>
      <c r="CU275" s="28"/>
      <c r="CV275" s="28"/>
      <c r="CW275" s="28"/>
      <c r="CX275" s="28"/>
      <c r="CY275" s="28"/>
      <c r="CZ275" s="28"/>
      <c r="DA275" s="28"/>
      <c r="DB275" s="28"/>
      <c r="DC275" s="28"/>
      <c r="DD275" s="28"/>
      <c r="DE275" s="28"/>
      <c r="DF275" s="28"/>
      <c r="DG275" s="28"/>
      <c r="DH275" s="28"/>
      <c r="DI275" s="28"/>
      <c r="DJ275" s="28"/>
      <c r="DK275" s="28"/>
      <c r="DL275" s="28"/>
      <c r="DM275" s="28"/>
      <c r="DN275" s="28"/>
      <c r="DO275" s="28"/>
      <c r="DP275" s="28"/>
      <c r="DQ275" s="28"/>
      <c r="DR275" s="28"/>
      <c r="DS275" s="28"/>
      <c r="DT275" s="28"/>
      <c r="DU275" s="28"/>
      <c r="DV275" s="28"/>
      <c r="DW275" s="28"/>
      <c r="DX275" s="28"/>
      <c r="DY275" s="28"/>
      <c r="DZ275" s="28"/>
      <c r="EA275" s="28"/>
      <c r="EB275" s="28"/>
      <c r="EC275" s="28"/>
      <c r="ED275" s="28"/>
      <c r="EE275" s="28"/>
      <c r="EF275" s="28"/>
      <c r="EG275" s="28"/>
      <c r="EH275" s="28"/>
      <c r="EI275" s="28"/>
      <c r="EJ275" s="28"/>
      <c r="EK275" s="28"/>
      <c r="EL275" s="28"/>
      <c r="EM275" s="28"/>
      <c r="EN275" s="28"/>
      <c r="EO275" s="28"/>
      <c r="EP275" s="28"/>
      <c r="EQ275" s="28"/>
      <c r="ER275" s="28"/>
      <c r="ES275" s="28"/>
      <c r="ET275" s="28"/>
      <c r="EU275" s="28"/>
      <c r="EV275" s="28"/>
      <c r="EW275" s="28"/>
      <c r="EX275" s="28"/>
      <c r="EY275" s="28"/>
      <c r="EZ275" s="28"/>
      <c r="FA275" s="28"/>
      <c r="FB275" s="28"/>
      <c r="FC275" s="28"/>
      <c r="FD275" s="28"/>
      <c r="FE275" s="28"/>
      <c r="FF275" s="28"/>
      <c r="FG275" s="28"/>
      <c r="FH275" s="28"/>
      <c r="FI275" s="28"/>
      <c r="FJ275" s="28"/>
      <c r="FK275" s="28"/>
      <c r="FL275" s="28"/>
      <c r="FM275" s="28"/>
      <c r="FN275" s="28"/>
      <c r="FO275" s="28"/>
      <c r="FP275" s="28"/>
      <c r="FQ275" s="28"/>
      <c r="FR275" s="28"/>
      <c r="FS275" s="28"/>
      <c r="FT275" s="28"/>
    </row>
    <row r="276" spans="2:176" s="14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8"/>
      <c r="EG276" s="28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8"/>
      <c r="FA276" s="28"/>
      <c r="FB276" s="28"/>
      <c r="FC276" s="28"/>
      <c r="FD276" s="28"/>
      <c r="FE276" s="28"/>
      <c r="FF276" s="28"/>
      <c r="FG276" s="28"/>
      <c r="FH276" s="28"/>
      <c r="FI276" s="28"/>
      <c r="FJ276" s="28"/>
      <c r="FK276" s="28"/>
      <c r="FL276" s="28"/>
      <c r="FM276" s="28"/>
      <c r="FN276" s="28"/>
      <c r="FO276" s="28"/>
      <c r="FP276" s="28"/>
      <c r="FQ276" s="28"/>
      <c r="FR276" s="28"/>
      <c r="FS276" s="28"/>
      <c r="FT276" s="28"/>
    </row>
    <row r="277" spans="2:176" s="14" customFormat="1" x14ac:dyDescent="0.25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  <c r="DU277" s="28"/>
      <c r="DV277" s="28"/>
      <c r="DW277" s="28"/>
      <c r="DX277" s="28"/>
      <c r="DY277" s="28"/>
      <c r="DZ277" s="28"/>
      <c r="EA277" s="28"/>
      <c r="EB277" s="28"/>
      <c r="EC277" s="28"/>
      <c r="ED277" s="28"/>
      <c r="EE277" s="28"/>
      <c r="EF277" s="28"/>
      <c r="EG277" s="28"/>
      <c r="EH277" s="28"/>
      <c r="EI277" s="28"/>
      <c r="EJ277" s="28"/>
      <c r="EK277" s="28"/>
      <c r="EL277" s="28"/>
      <c r="EM277" s="28"/>
      <c r="EN277" s="28"/>
      <c r="EO277" s="28"/>
      <c r="EP277" s="28"/>
      <c r="EQ277" s="28"/>
      <c r="ER277" s="28"/>
      <c r="ES277" s="28"/>
      <c r="ET277" s="28"/>
      <c r="EU277" s="28"/>
      <c r="EV277" s="28"/>
      <c r="EW277" s="28"/>
      <c r="EX277" s="28"/>
      <c r="EY277" s="28"/>
      <c r="EZ277" s="28"/>
      <c r="FA277" s="28"/>
      <c r="FB277" s="28"/>
      <c r="FC277" s="28"/>
      <c r="FD277" s="28"/>
      <c r="FE277" s="28"/>
      <c r="FF277" s="28"/>
      <c r="FG277" s="28"/>
      <c r="FH277" s="28"/>
      <c r="FI277" s="28"/>
      <c r="FJ277" s="28"/>
      <c r="FK277" s="28"/>
      <c r="FL277" s="28"/>
      <c r="FM277" s="28"/>
      <c r="FN277" s="28"/>
      <c r="FO277" s="28"/>
      <c r="FP277" s="28"/>
      <c r="FQ277" s="28"/>
      <c r="FR277" s="28"/>
      <c r="FS277" s="28"/>
      <c r="FT277" s="28"/>
    </row>
    <row r="278" spans="2:176" s="14" customFormat="1" x14ac:dyDescent="0.25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8"/>
      <c r="FC278" s="28"/>
      <c r="FD278" s="28"/>
      <c r="FE278" s="28"/>
      <c r="FF278" s="28"/>
      <c r="FG278" s="28"/>
      <c r="FH278" s="28"/>
      <c r="FI278" s="28"/>
      <c r="FJ278" s="28"/>
      <c r="FK278" s="28"/>
      <c r="FL278" s="28"/>
      <c r="FM278" s="28"/>
      <c r="FN278" s="28"/>
      <c r="FO278" s="28"/>
      <c r="FP278" s="28"/>
      <c r="FQ278" s="28"/>
      <c r="FR278" s="28"/>
      <c r="FS278" s="28"/>
      <c r="FT278" s="28"/>
    </row>
    <row r="279" spans="2:176" s="14" customFormat="1" x14ac:dyDescent="0.25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  <c r="DU279" s="28"/>
      <c r="DV279" s="28"/>
      <c r="DW279" s="28"/>
      <c r="DX279" s="28"/>
      <c r="DY279" s="28"/>
      <c r="DZ279" s="28"/>
      <c r="EA279" s="28"/>
      <c r="EB279" s="28"/>
      <c r="EC279" s="28"/>
      <c r="ED279" s="28"/>
      <c r="EE279" s="28"/>
      <c r="EF279" s="28"/>
      <c r="EG279" s="28"/>
      <c r="EH279" s="28"/>
      <c r="EI279" s="28"/>
      <c r="EJ279" s="28"/>
      <c r="EK279" s="28"/>
      <c r="EL279" s="28"/>
      <c r="EM279" s="28"/>
      <c r="EN279" s="28"/>
      <c r="EO279" s="28"/>
      <c r="EP279" s="28"/>
      <c r="EQ279" s="28"/>
      <c r="ER279" s="28"/>
      <c r="ES279" s="28"/>
      <c r="ET279" s="28"/>
      <c r="EU279" s="28"/>
      <c r="EV279" s="28"/>
      <c r="EW279" s="28"/>
      <c r="EX279" s="28"/>
      <c r="EY279" s="28"/>
      <c r="EZ279" s="28"/>
      <c r="FA279" s="28"/>
      <c r="FB279" s="28"/>
      <c r="FC279" s="28"/>
      <c r="FD279" s="28"/>
      <c r="FE279" s="28"/>
      <c r="FF279" s="28"/>
      <c r="FG279" s="28"/>
      <c r="FH279" s="28"/>
      <c r="FI279" s="28"/>
      <c r="FJ279" s="28"/>
      <c r="FK279" s="28"/>
      <c r="FL279" s="28"/>
      <c r="FM279" s="28"/>
      <c r="FN279" s="28"/>
      <c r="FO279" s="28"/>
      <c r="FP279" s="28"/>
      <c r="FQ279" s="28"/>
      <c r="FR279" s="28"/>
      <c r="FS279" s="28"/>
      <c r="FT279" s="28"/>
    </row>
    <row r="280" spans="2:176" s="14" customFormat="1" x14ac:dyDescent="0.25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8"/>
      <c r="EG280" s="28"/>
      <c r="EH280" s="28"/>
      <c r="EI280" s="28"/>
      <c r="EJ280" s="28"/>
      <c r="EK280" s="28"/>
      <c r="EL280" s="28"/>
      <c r="EM280" s="28"/>
      <c r="EN280" s="28"/>
      <c r="EO280" s="28"/>
      <c r="EP280" s="28"/>
      <c r="EQ280" s="28"/>
      <c r="ER280" s="28"/>
      <c r="ES280" s="28"/>
      <c r="ET280" s="28"/>
      <c r="EU280" s="28"/>
      <c r="EV280" s="28"/>
      <c r="EW280" s="28"/>
      <c r="EX280" s="28"/>
      <c r="EY280" s="28"/>
      <c r="EZ280" s="28"/>
      <c r="FA280" s="28"/>
      <c r="FB280" s="28"/>
      <c r="FC280" s="28"/>
      <c r="FD280" s="28"/>
      <c r="FE280" s="28"/>
      <c r="FF280" s="28"/>
      <c r="FG280" s="28"/>
      <c r="FH280" s="28"/>
      <c r="FI280" s="28"/>
      <c r="FJ280" s="28"/>
      <c r="FK280" s="28"/>
      <c r="FL280" s="28"/>
      <c r="FM280" s="28"/>
      <c r="FN280" s="28"/>
      <c r="FO280" s="28"/>
      <c r="FP280" s="28"/>
      <c r="FQ280" s="28"/>
      <c r="FR280" s="28"/>
      <c r="FS280" s="28"/>
      <c r="FT280" s="28"/>
    </row>
    <row r="281" spans="2:176" s="14" customFormat="1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8"/>
      <c r="CY281" s="28"/>
      <c r="CZ281" s="28"/>
      <c r="DA281" s="28"/>
      <c r="DB281" s="28"/>
      <c r="DC281" s="28"/>
      <c r="DD281" s="28"/>
      <c r="DE281" s="28"/>
      <c r="DF281" s="28"/>
      <c r="DG281" s="28"/>
      <c r="DH281" s="28"/>
      <c r="DI281" s="28"/>
      <c r="DJ281" s="28"/>
      <c r="DK281" s="28"/>
      <c r="DL281" s="28"/>
      <c r="DM281" s="28"/>
      <c r="DN281" s="28"/>
      <c r="DO281" s="28"/>
      <c r="DP281" s="28"/>
      <c r="DQ281" s="28"/>
      <c r="DR281" s="28"/>
      <c r="DS281" s="28"/>
      <c r="DT281" s="28"/>
      <c r="DU281" s="28"/>
      <c r="DV281" s="28"/>
      <c r="DW281" s="28"/>
      <c r="DX281" s="28"/>
      <c r="DY281" s="28"/>
      <c r="DZ281" s="28"/>
      <c r="EA281" s="28"/>
      <c r="EB281" s="28"/>
      <c r="EC281" s="28"/>
      <c r="ED281" s="28"/>
      <c r="EE281" s="28"/>
      <c r="EF281" s="28"/>
      <c r="EG281" s="28"/>
      <c r="EH281" s="28"/>
      <c r="EI281" s="28"/>
      <c r="EJ281" s="28"/>
      <c r="EK281" s="28"/>
      <c r="EL281" s="28"/>
      <c r="EM281" s="28"/>
      <c r="EN281" s="28"/>
      <c r="EO281" s="28"/>
      <c r="EP281" s="28"/>
      <c r="EQ281" s="28"/>
      <c r="ER281" s="28"/>
      <c r="ES281" s="28"/>
      <c r="ET281" s="28"/>
      <c r="EU281" s="28"/>
      <c r="EV281" s="28"/>
      <c r="EW281" s="28"/>
      <c r="EX281" s="28"/>
      <c r="EY281" s="28"/>
      <c r="EZ281" s="28"/>
      <c r="FA281" s="28"/>
      <c r="FB281" s="28"/>
      <c r="FC281" s="28"/>
      <c r="FD281" s="28"/>
      <c r="FE281" s="28"/>
      <c r="FF281" s="28"/>
      <c r="FG281" s="28"/>
      <c r="FH281" s="28"/>
      <c r="FI281" s="28"/>
      <c r="FJ281" s="28"/>
      <c r="FK281" s="28"/>
      <c r="FL281" s="28"/>
      <c r="FM281" s="28"/>
      <c r="FN281" s="28"/>
      <c r="FO281" s="28"/>
      <c r="FP281" s="28"/>
      <c r="FQ281" s="28"/>
      <c r="FR281" s="28"/>
      <c r="FS281" s="28"/>
      <c r="FT281" s="28"/>
    </row>
    <row r="282" spans="2:176" s="14" customFormat="1" x14ac:dyDescent="0.25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8"/>
      <c r="CY282" s="28"/>
      <c r="CZ282" s="28"/>
      <c r="DA282" s="28"/>
      <c r="DB282" s="28"/>
      <c r="DC282" s="28"/>
      <c r="DD282" s="28"/>
      <c r="DE282" s="28"/>
      <c r="DF282" s="28"/>
      <c r="DG282" s="28"/>
      <c r="DH282" s="28"/>
      <c r="DI282" s="28"/>
      <c r="DJ282" s="28"/>
      <c r="DK282" s="28"/>
      <c r="DL282" s="28"/>
      <c r="DM282" s="28"/>
      <c r="DN282" s="28"/>
      <c r="DO282" s="28"/>
      <c r="DP282" s="28"/>
      <c r="DQ282" s="28"/>
      <c r="DR282" s="28"/>
      <c r="DS282" s="28"/>
      <c r="DT282" s="28"/>
      <c r="DU282" s="28"/>
      <c r="DV282" s="28"/>
      <c r="DW282" s="28"/>
      <c r="DX282" s="28"/>
      <c r="DY282" s="28"/>
      <c r="DZ282" s="28"/>
      <c r="EA282" s="28"/>
      <c r="EB282" s="28"/>
      <c r="EC282" s="28"/>
      <c r="ED282" s="28"/>
      <c r="EE282" s="28"/>
      <c r="EF282" s="28"/>
      <c r="EG282" s="28"/>
      <c r="EH282" s="28"/>
      <c r="EI282" s="28"/>
      <c r="EJ282" s="28"/>
      <c r="EK282" s="28"/>
      <c r="EL282" s="28"/>
      <c r="EM282" s="28"/>
      <c r="EN282" s="28"/>
      <c r="EO282" s="28"/>
      <c r="EP282" s="28"/>
      <c r="EQ282" s="28"/>
      <c r="ER282" s="28"/>
      <c r="ES282" s="28"/>
      <c r="ET282" s="28"/>
      <c r="EU282" s="28"/>
      <c r="EV282" s="28"/>
      <c r="EW282" s="28"/>
      <c r="EX282" s="28"/>
      <c r="EY282" s="28"/>
      <c r="EZ282" s="28"/>
      <c r="FA282" s="28"/>
      <c r="FB282" s="28"/>
      <c r="FC282" s="28"/>
      <c r="FD282" s="28"/>
      <c r="FE282" s="28"/>
      <c r="FF282" s="28"/>
      <c r="FG282" s="28"/>
      <c r="FH282" s="28"/>
      <c r="FI282" s="28"/>
      <c r="FJ282" s="28"/>
      <c r="FK282" s="28"/>
      <c r="FL282" s="28"/>
      <c r="FM282" s="28"/>
      <c r="FN282" s="28"/>
      <c r="FO282" s="28"/>
      <c r="FP282" s="28"/>
      <c r="FQ282" s="28"/>
      <c r="FR282" s="28"/>
      <c r="FS282" s="28"/>
      <c r="FT282" s="28"/>
    </row>
    <row r="283" spans="2:176" s="14" customFormat="1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  <c r="CP283" s="28"/>
      <c r="CQ283" s="28"/>
      <c r="CR283" s="28"/>
      <c r="CS283" s="28"/>
      <c r="CT283" s="28"/>
      <c r="CU283" s="28"/>
      <c r="CV283" s="28"/>
      <c r="CW283" s="28"/>
      <c r="CX283" s="28"/>
      <c r="CY283" s="28"/>
      <c r="CZ283" s="28"/>
      <c r="DA283" s="28"/>
      <c r="DB283" s="28"/>
      <c r="DC283" s="28"/>
      <c r="DD283" s="28"/>
      <c r="DE283" s="28"/>
      <c r="DF283" s="28"/>
      <c r="DG283" s="28"/>
      <c r="DH283" s="28"/>
      <c r="DI283" s="28"/>
      <c r="DJ283" s="28"/>
      <c r="DK283" s="28"/>
      <c r="DL283" s="28"/>
      <c r="DM283" s="28"/>
      <c r="DN283" s="28"/>
      <c r="DO283" s="28"/>
      <c r="DP283" s="28"/>
      <c r="DQ283" s="28"/>
      <c r="DR283" s="28"/>
      <c r="DS283" s="28"/>
      <c r="DT283" s="28"/>
      <c r="DU283" s="28"/>
      <c r="DV283" s="28"/>
      <c r="DW283" s="28"/>
      <c r="DX283" s="28"/>
      <c r="DY283" s="28"/>
      <c r="DZ283" s="28"/>
      <c r="EA283" s="28"/>
      <c r="EB283" s="28"/>
      <c r="EC283" s="28"/>
      <c r="ED283" s="28"/>
      <c r="EE283" s="28"/>
      <c r="EF283" s="28"/>
      <c r="EG283" s="28"/>
      <c r="EH283" s="28"/>
      <c r="EI283" s="28"/>
      <c r="EJ283" s="28"/>
      <c r="EK283" s="28"/>
      <c r="EL283" s="28"/>
      <c r="EM283" s="28"/>
      <c r="EN283" s="28"/>
      <c r="EO283" s="28"/>
      <c r="EP283" s="28"/>
      <c r="EQ283" s="28"/>
      <c r="ER283" s="28"/>
      <c r="ES283" s="28"/>
      <c r="ET283" s="28"/>
      <c r="EU283" s="28"/>
      <c r="EV283" s="28"/>
      <c r="EW283" s="28"/>
      <c r="EX283" s="28"/>
      <c r="EY283" s="28"/>
      <c r="EZ283" s="28"/>
      <c r="FA283" s="28"/>
      <c r="FB283" s="28"/>
      <c r="FC283" s="28"/>
      <c r="FD283" s="28"/>
      <c r="FE283" s="28"/>
      <c r="FF283" s="28"/>
      <c r="FG283" s="28"/>
      <c r="FH283" s="28"/>
      <c r="FI283" s="28"/>
      <c r="FJ283" s="28"/>
      <c r="FK283" s="28"/>
      <c r="FL283" s="28"/>
      <c r="FM283" s="28"/>
      <c r="FN283" s="28"/>
      <c r="FO283" s="28"/>
      <c r="FP283" s="28"/>
      <c r="FQ283" s="28"/>
      <c r="FR283" s="28"/>
      <c r="FS283" s="28"/>
      <c r="FT283" s="28"/>
    </row>
    <row r="284" spans="2:176" s="14" customFormat="1" x14ac:dyDescent="0.25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28"/>
      <c r="DX284" s="28"/>
      <c r="DY284" s="28"/>
      <c r="DZ284" s="28"/>
      <c r="EA284" s="28"/>
      <c r="EB284" s="28"/>
      <c r="EC284" s="28"/>
      <c r="ED284" s="28"/>
      <c r="EE284" s="28"/>
      <c r="EF284" s="28"/>
      <c r="EG284" s="28"/>
      <c r="EH284" s="28"/>
      <c r="EI284" s="28"/>
      <c r="EJ284" s="28"/>
      <c r="EK284" s="28"/>
      <c r="EL284" s="28"/>
      <c r="EM284" s="28"/>
      <c r="EN284" s="28"/>
      <c r="EO284" s="28"/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8"/>
      <c r="FD284" s="28"/>
      <c r="FE284" s="28"/>
      <c r="FF284" s="28"/>
      <c r="FG284" s="28"/>
      <c r="FH284" s="28"/>
      <c r="FI284" s="28"/>
      <c r="FJ284" s="28"/>
      <c r="FK284" s="28"/>
      <c r="FL284" s="28"/>
      <c r="FM284" s="28"/>
      <c r="FN284" s="28"/>
      <c r="FO284" s="28"/>
      <c r="FP284" s="28"/>
      <c r="FQ284" s="28"/>
      <c r="FR284" s="28"/>
      <c r="FS284" s="28"/>
      <c r="FT284" s="28"/>
    </row>
    <row r="285" spans="2:176" s="14" customFormat="1" x14ac:dyDescent="0.25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  <c r="DU285" s="28"/>
      <c r="DV285" s="28"/>
      <c r="DW285" s="28"/>
      <c r="DX285" s="28"/>
      <c r="DY285" s="28"/>
      <c r="DZ285" s="28"/>
      <c r="EA285" s="28"/>
      <c r="EB285" s="28"/>
      <c r="EC285" s="28"/>
      <c r="ED285" s="28"/>
      <c r="EE285" s="28"/>
      <c r="EF285" s="28"/>
      <c r="EG285" s="28"/>
      <c r="EH285" s="28"/>
      <c r="EI285" s="28"/>
      <c r="EJ285" s="28"/>
      <c r="EK285" s="28"/>
      <c r="EL285" s="28"/>
      <c r="EM285" s="28"/>
      <c r="EN285" s="28"/>
      <c r="EO285" s="28"/>
      <c r="EP285" s="28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C285" s="28"/>
      <c r="FD285" s="28"/>
      <c r="FE285" s="28"/>
      <c r="FF285" s="28"/>
      <c r="FG285" s="28"/>
      <c r="FH285" s="28"/>
      <c r="FI285" s="28"/>
      <c r="FJ285" s="28"/>
      <c r="FK285" s="28"/>
      <c r="FL285" s="28"/>
      <c r="FM285" s="28"/>
      <c r="FN285" s="28"/>
      <c r="FO285" s="28"/>
      <c r="FP285" s="28"/>
      <c r="FQ285" s="28"/>
      <c r="FR285" s="28"/>
      <c r="FS285" s="28"/>
      <c r="FT285" s="28"/>
    </row>
    <row r="286" spans="2:176" s="14" customFormat="1" x14ac:dyDescent="0.25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28"/>
      <c r="DX286" s="28"/>
      <c r="DY286" s="28"/>
      <c r="DZ286" s="28"/>
      <c r="EA286" s="28"/>
      <c r="EB286" s="28"/>
      <c r="EC286" s="28"/>
      <c r="ED286" s="28"/>
      <c r="EE286" s="28"/>
      <c r="EF286" s="28"/>
      <c r="EG286" s="28"/>
      <c r="EH286" s="28"/>
      <c r="EI286" s="28"/>
      <c r="EJ286" s="28"/>
      <c r="EK286" s="28"/>
      <c r="EL286" s="28"/>
      <c r="EM286" s="28"/>
      <c r="EN286" s="28"/>
      <c r="EO286" s="28"/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</row>
    <row r="287" spans="2:176" s="14" customFormat="1" x14ac:dyDescent="0.25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28"/>
      <c r="DX287" s="28"/>
      <c r="DY287" s="28"/>
      <c r="DZ287" s="28"/>
      <c r="EA287" s="28"/>
      <c r="EB287" s="28"/>
      <c r="EC287" s="28"/>
      <c r="ED287" s="28"/>
      <c r="EE287" s="28"/>
      <c r="EF287" s="28"/>
      <c r="EG287" s="28"/>
      <c r="EH287" s="28"/>
      <c r="EI287" s="28"/>
      <c r="EJ287" s="28"/>
      <c r="EK287" s="28"/>
      <c r="EL287" s="28"/>
      <c r="EM287" s="28"/>
      <c r="EN287" s="28"/>
      <c r="EO287" s="28"/>
      <c r="EP287" s="28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28"/>
    </row>
    <row r="288" spans="2:176" s="14" customFormat="1" x14ac:dyDescent="0.25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/>
      <c r="EE288" s="28"/>
      <c r="EF288" s="28"/>
      <c r="EG288" s="28"/>
      <c r="EH288" s="28"/>
      <c r="EI288" s="28"/>
      <c r="EJ288" s="28"/>
      <c r="EK288" s="28"/>
      <c r="EL288" s="28"/>
      <c r="EM288" s="28"/>
      <c r="EN288" s="28"/>
      <c r="EO288" s="28"/>
      <c r="EP288" s="28"/>
      <c r="EQ288" s="28"/>
      <c r="ER288" s="28"/>
      <c r="ES288" s="28"/>
      <c r="ET288" s="28"/>
      <c r="EU288" s="28"/>
      <c r="EV288" s="28"/>
      <c r="EW288" s="28"/>
      <c r="EX288" s="28"/>
      <c r="EY288" s="28"/>
      <c r="EZ288" s="28"/>
      <c r="FA288" s="28"/>
      <c r="FB288" s="28"/>
      <c r="FC288" s="28"/>
      <c r="FD288" s="28"/>
      <c r="FE288" s="28"/>
      <c r="FF288" s="28"/>
      <c r="FG288" s="28"/>
      <c r="FH288" s="28"/>
      <c r="FI288" s="28"/>
      <c r="FJ288" s="28"/>
      <c r="FK288" s="28"/>
      <c r="FL288" s="28"/>
      <c r="FM288" s="28"/>
      <c r="FN288" s="28"/>
      <c r="FO288" s="28"/>
      <c r="FP288" s="28"/>
      <c r="FQ288" s="28"/>
      <c r="FR288" s="28"/>
      <c r="FS288" s="28"/>
      <c r="FT288" s="28"/>
    </row>
    <row r="289" spans="2:176" s="14" customFormat="1" x14ac:dyDescent="0.25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28"/>
      <c r="DX289" s="28"/>
      <c r="DY289" s="28"/>
      <c r="DZ289" s="28"/>
      <c r="EA289" s="28"/>
      <c r="EB289" s="28"/>
      <c r="EC289" s="28"/>
      <c r="ED289" s="28"/>
      <c r="EE289" s="28"/>
      <c r="EF289" s="28"/>
      <c r="EG289" s="28"/>
      <c r="EH289" s="28"/>
      <c r="EI289" s="28"/>
      <c r="EJ289" s="28"/>
      <c r="EK289" s="28"/>
      <c r="EL289" s="28"/>
      <c r="EM289" s="28"/>
      <c r="EN289" s="28"/>
      <c r="EO289" s="28"/>
      <c r="EP289" s="28"/>
      <c r="EQ289" s="28"/>
      <c r="ER289" s="28"/>
      <c r="ES289" s="28"/>
      <c r="ET289" s="28"/>
      <c r="EU289" s="28"/>
      <c r="EV289" s="28"/>
      <c r="EW289" s="28"/>
      <c r="EX289" s="28"/>
      <c r="EY289" s="28"/>
      <c r="EZ289" s="28"/>
      <c r="FA289" s="28"/>
      <c r="FB289" s="28"/>
      <c r="FC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28"/>
    </row>
    <row r="290" spans="2:176" s="14" customFormat="1" x14ac:dyDescent="0.25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  <c r="DU290" s="28"/>
      <c r="DV290" s="28"/>
      <c r="DW290" s="28"/>
      <c r="DX290" s="28"/>
      <c r="DY290" s="28"/>
      <c r="DZ290" s="28"/>
      <c r="EA290" s="28"/>
      <c r="EB290" s="28"/>
      <c r="EC290" s="28"/>
      <c r="ED290" s="28"/>
      <c r="EE290" s="28"/>
      <c r="EF290" s="28"/>
      <c r="EG290" s="28"/>
      <c r="EH290" s="28"/>
      <c r="EI290" s="28"/>
      <c r="EJ290" s="28"/>
      <c r="EK290" s="28"/>
      <c r="EL290" s="28"/>
      <c r="EM290" s="28"/>
      <c r="EN290" s="28"/>
      <c r="EO290" s="28"/>
      <c r="EP290" s="28"/>
      <c r="EQ290" s="28"/>
      <c r="ER290" s="28"/>
      <c r="ES290" s="28"/>
      <c r="ET290" s="28"/>
      <c r="EU290" s="28"/>
      <c r="EV290" s="28"/>
      <c r="EW290" s="28"/>
      <c r="EX290" s="28"/>
      <c r="EY290" s="28"/>
      <c r="EZ290" s="28"/>
      <c r="FA290" s="28"/>
      <c r="FB290" s="28"/>
      <c r="FC290" s="28"/>
      <c r="FD290" s="28"/>
      <c r="FE290" s="28"/>
      <c r="FF290" s="28"/>
      <c r="FG290" s="28"/>
      <c r="FH290" s="28"/>
      <c r="FI290" s="28"/>
      <c r="FJ290" s="28"/>
      <c r="FK290" s="28"/>
      <c r="FL290" s="28"/>
      <c r="FM290" s="28"/>
      <c r="FN290" s="28"/>
      <c r="FO290" s="28"/>
      <c r="FP290" s="28"/>
      <c r="FQ290" s="28"/>
      <c r="FR290" s="28"/>
      <c r="FS290" s="28"/>
      <c r="FT290" s="28"/>
    </row>
    <row r="291" spans="2:176" s="14" customFormat="1" x14ac:dyDescent="0.25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</row>
    <row r="292" spans="2:176" s="14" customFormat="1" x14ac:dyDescent="0.25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  <c r="DU292" s="28"/>
      <c r="DV292" s="28"/>
      <c r="DW292" s="28"/>
      <c r="DX292" s="28"/>
      <c r="DY292" s="28"/>
      <c r="DZ292" s="28"/>
      <c r="EA292" s="28"/>
      <c r="EB292" s="28"/>
      <c r="EC292" s="28"/>
      <c r="ED292" s="28"/>
      <c r="EE292" s="28"/>
      <c r="EF292" s="28"/>
      <c r="EG292" s="28"/>
      <c r="EH292" s="28"/>
      <c r="EI292" s="28"/>
      <c r="EJ292" s="28"/>
      <c r="EK292" s="28"/>
      <c r="EL292" s="28"/>
      <c r="EM292" s="28"/>
      <c r="EN292" s="28"/>
      <c r="EO292" s="28"/>
      <c r="EP292" s="28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</row>
    <row r="293" spans="2:176" s="14" customFormat="1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  <c r="DU293" s="28"/>
      <c r="DV293" s="28"/>
      <c r="DW293" s="28"/>
      <c r="DX293" s="28"/>
      <c r="DY293" s="28"/>
      <c r="DZ293" s="28"/>
      <c r="EA293" s="28"/>
      <c r="EB293" s="28"/>
      <c r="EC293" s="28"/>
      <c r="ED293" s="28"/>
      <c r="EE293" s="28"/>
      <c r="EF293" s="28"/>
      <c r="EG293" s="28"/>
      <c r="EH293" s="28"/>
      <c r="EI293" s="28"/>
      <c r="EJ293" s="28"/>
      <c r="EK293" s="28"/>
      <c r="EL293" s="28"/>
      <c r="EM293" s="28"/>
      <c r="EN293" s="28"/>
      <c r="EO293" s="28"/>
      <c r="EP293" s="28"/>
      <c r="EQ293" s="28"/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</row>
    <row r="294" spans="2:176" s="14" customFormat="1" x14ac:dyDescent="0.25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</row>
    <row r="295" spans="2:176" s="14" customFormat="1" x14ac:dyDescent="0.25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  <c r="DU295" s="28"/>
      <c r="DV295" s="28"/>
      <c r="DW295" s="28"/>
      <c r="DX295" s="28"/>
      <c r="DY295" s="28"/>
      <c r="DZ295" s="28"/>
      <c r="EA295" s="28"/>
      <c r="EB295" s="28"/>
      <c r="EC295" s="28"/>
      <c r="ED295" s="28"/>
      <c r="EE295" s="28"/>
      <c r="EF295" s="28"/>
      <c r="EG295" s="28"/>
      <c r="EH295" s="28"/>
      <c r="EI295" s="28"/>
      <c r="EJ295" s="28"/>
      <c r="EK295" s="28"/>
      <c r="EL295" s="28"/>
      <c r="EM295" s="28"/>
      <c r="EN295" s="28"/>
      <c r="EO295" s="28"/>
      <c r="EP295" s="28"/>
      <c r="EQ295" s="28"/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</row>
    <row r="296" spans="2:176" s="14" customFormat="1" x14ac:dyDescent="0.25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</row>
    <row r="297" spans="2:176" s="14" customFormat="1" x14ac:dyDescent="0.25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  <c r="DU297" s="28"/>
      <c r="DV297" s="28"/>
      <c r="DW297" s="28"/>
      <c r="DX297" s="28"/>
      <c r="DY297" s="28"/>
      <c r="DZ297" s="28"/>
      <c r="EA297" s="28"/>
      <c r="EB297" s="28"/>
      <c r="EC297" s="28"/>
      <c r="ED297" s="28"/>
      <c r="EE297" s="28"/>
      <c r="EF297" s="28"/>
      <c r="EG297" s="28"/>
      <c r="EH297" s="28"/>
      <c r="EI297" s="28"/>
      <c r="EJ297" s="28"/>
      <c r="EK297" s="28"/>
      <c r="EL297" s="28"/>
      <c r="EM297" s="28"/>
      <c r="EN297" s="28"/>
      <c r="EO297" s="28"/>
      <c r="EP297" s="28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</row>
    <row r="298" spans="2:176" s="14" customFormat="1" x14ac:dyDescent="0.25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8"/>
      <c r="FE298" s="28"/>
      <c r="FF298" s="28"/>
      <c r="FG298" s="28"/>
      <c r="FH298" s="28"/>
      <c r="FI298" s="28"/>
      <c r="FJ298" s="28"/>
      <c r="FK298" s="28"/>
      <c r="FL298" s="28"/>
      <c r="FM298" s="28"/>
      <c r="FN298" s="28"/>
      <c r="FO298" s="28"/>
      <c r="FP298" s="28"/>
      <c r="FQ298" s="28"/>
      <c r="FR298" s="28"/>
      <c r="FS298" s="28"/>
      <c r="FT298" s="28"/>
    </row>
    <row r="299" spans="2:176" s="14" customFormat="1" x14ac:dyDescent="0.25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  <c r="DU299" s="28"/>
      <c r="DV299" s="28"/>
      <c r="DW299" s="28"/>
      <c r="DX299" s="28"/>
      <c r="DY299" s="28"/>
      <c r="DZ299" s="28"/>
      <c r="EA299" s="28"/>
      <c r="EB299" s="28"/>
      <c r="EC299" s="28"/>
      <c r="ED299" s="28"/>
      <c r="EE299" s="28"/>
      <c r="EF299" s="28"/>
      <c r="EG299" s="28"/>
      <c r="EH299" s="28"/>
      <c r="EI299" s="28"/>
      <c r="EJ299" s="28"/>
      <c r="EK299" s="28"/>
      <c r="EL299" s="28"/>
      <c r="EM299" s="28"/>
      <c r="EN299" s="28"/>
      <c r="EO299" s="28"/>
      <c r="EP299" s="28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</row>
    <row r="300" spans="2:176" s="14" customFormat="1" x14ac:dyDescent="0.25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</row>
    <row r="301" spans="2:176" s="14" customFormat="1" x14ac:dyDescent="0.25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</row>
    <row r="302" spans="2:176" s="14" customFormat="1" x14ac:dyDescent="0.25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</row>
    <row r="303" spans="2:176" s="14" customFormat="1" x14ac:dyDescent="0.25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</row>
    <row r="304" spans="2:176" s="14" customFormat="1" x14ac:dyDescent="0.25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</row>
    <row r="305" spans="2:176" s="14" customFormat="1" x14ac:dyDescent="0.25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28"/>
      <c r="DX305" s="28"/>
      <c r="DY305" s="28"/>
      <c r="DZ305" s="28"/>
      <c r="EA305" s="28"/>
      <c r="EB305" s="28"/>
      <c r="EC305" s="28"/>
      <c r="ED305" s="28"/>
      <c r="EE305" s="28"/>
      <c r="EF305" s="28"/>
      <c r="EG305" s="28"/>
      <c r="EH305" s="28"/>
      <c r="EI305" s="28"/>
      <c r="EJ305" s="28"/>
      <c r="EK305" s="28"/>
      <c r="EL305" s="28"/>
      <c r="EM305" s="28"/>
      <c r="EN305" s="28"/>
      <c r="EO305" s="28"/>
      <c r="EP305" s="28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</row>
    <row r="306" spans="2:176" s="14" customFormat="1" x14ac:dyDescent="0.25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  <c r="DN306" s="28"/>
      <c r="DO306" s="28"/>
      <c r="DP306" s="28"/>
      <c r="DQ306" s="28"/>
      <c r="DR306" s="28"/>
      <c r="DS306" s="28"/>
      <c r="DT306" s="28"/>
      <c r="DU306" s="28"/>
      <c r="DV306" s="28"/>
      <c r="DW306" s="28"/>
      <c r="DX306" s="28"/>
      <c r="DY306" s="28"/>
      <c r="DZ306" s="28"/>
      <c r="EA306" s="28"/>
      <c r="EB306" s="28"/>
      <c r="EC306" s="28"/>
      <c r="ED306" s="28"/>
      <c r="EE306" s="28"/>
      <c r="EF306" s="28"/>
      <c r="EG306" s="28"/>
      <c r="EH306" s="28"/>
      <c r="EI306" s="28"/>
      <c r="EJ306" s="28"/>
      <c r="EK306" s="28"/>
      <c r="EL306" s="28"/>
      <c r="EM306" s="28"/>
      <c r="EN306" s="28"/>
      <c r="EO306" s="28"/>
      <c r="EP306" s="28"/>
      <c r="EQ306" s="28"/>
      <c r="ER306" s="28"/>
      <c r="ES306" s="28"/>
      <c r="ET306" s="28"/>
      <c r="EU306" s="28"/>
      <c r="EV306" s="28"/>
      <c r="EW306" s="28"/>
      <c r="EX306" s="28"/>
      <c r="EY306" s="28"/>
      <c r="EZ306" s="28"/>
      <c r="FA306" s="28"/>
      <c r="FB306" s="28"/>
      <c r="FC306" s="28"/>
      <c r="FD306" s="28"/>
      <c r="FE306" s="28"/>
      <c r="FF306" s="28"/>
      <c r="FG306" s="28"/>
      <c r="FH306" s="28"/>
      <c r="FI306" s="28"/>
      <c r="FJ306" s="28"/>
      <c r="FK306" s="28"/>
      <c r="FL306" s="28"/>
      <c r="FM306" s="28"/>
      <c r="FN306" s="28"/>
      <c r="FO306" s="28"/>
      <c r="FP306" s="28"/>
      <c r="FQ306" s="28"/>
      <c r="FR306" s="28"/>
      <c r="FS306" s="28"/>
      <c r="FT306" s="28"/>
    </row>
    <row r="307" spans="2:176" s="14" customFormat="1" x14ac:dyDescent="0.25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  <c r="DN307" s="28"/>
      <c r="DO307" s="28"/>
      <c r="DP307" s="28"/>
      <c r="DQ307" s="28"/>
      <c r="DR307" s="28"/>
      <c r="DS307" s="28"/>
      <c r="DT307" s="28"/>
      <c r="DU307" s="28"/>
      <c r="DV307" s="28"/>
      <c r="DW307" s="28"/>
      <c r="DX307" s="28"/>
      <c r="DY307" s="28"/>
      <c r="DZ307" s="28"/>
      <c r="EA307" s="28"/>
      <c r="EB307" s="28"/>
      <c r="EC307" s="28"/>
      <c r="ED307" s="28"/>
      <c r="EE307" s="28"/>
      <c r="EF307" s="28"/>
      <c r="EG307" s="28"/>
      <c r="EH307" s="28"/>
      <c r="EI307" s="28"/>
      <c r="EJ307" s="28"/>
      <c r="EK307" s="28"/>
      <c r="EL307" s="28"/>
      <c r="EM307" s="28"/>
      <c r="EN307" s="28"/>
      <c r="EO307" s="28"/>
      <c r="EP307" s="28"/>
      <c r="EQ307" s="28"/>
      <c r="ER307" s="28"/>
      <c r="ES307" s="28"/>
      <c r="ET307" s="28"/>
      <c r="EU307" s="28"/>
      <c r="EV307" s="28"/>
      <c r="EW307" s="28"/>
      <c r="EX307" s="28"/>
      <c r="EY307" s="28"/>
      <c r="EZ307" s="28"/>
      <c r="FA307" s="28"/>
      <c r="FB307" s="28"/>
      <c r="FC307" s="28"/>
      <c r="FD307" s="28"/>
      <c r="FE307" s="28"/>
      <c r="FF307" s="28"/>
      <c r="FG307" s="28"/>
      <c r="FH307" s="28"/>
      <c r="FI307" s="28"/>
      <c r="FJ307" s="28"/>
      <c r="FK307" s="28"/>
      <c r="FL307" s="28"/>
      <c r="FM307" s="28"/>
      <c r="FN307" s="28"/>
      <c r="FO307" s="28"/>
      <c r="FP307" s="28"/>
      <c r="FQ307" s="28"/>
      <c r="FR307" s="28"/>
      <c r="FS307" s="28"/>
      <c r="FT307" s="28"/>
    </row>
    <row r="308" spans="2:176" s="14" customFormat="1" x14ac:dyDescent="0.25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  <c r="DN308" s="28"/>
      <c r="DO308" s="28"/>
      <c r="DP308" s="28"/>
      <c r="DQ308" s="28"/>
      <c r="DR308" s="28"/>
      <c r="DS308" s="28"/>
      <c r="DT308" s="28"/>
      <c r="DU308" s="28"/>
      <c r="DV308" s="28"/>
      <c r="DW308" s="28"/>
      <c r="DX308" s="28"/>
      <c r="DY308" s="28"/>
      <c r="DZ308" s="28"/>
      <c r="EA308" s="28"/>
      <c r="EB308" s="28"/>
      <c r="EC308" s="28"/>
      <c r="ED308" s="28"/>
      <c r="EE308" s="28"/>
      <c r="EF308" s="28"/>
      <c r="EG308" s="28"/>
      <c r="EH308" s="28"/>
      <c r="EI308" s="28"/>
      <c r="EJ308" s="28"/>
      <c r="EK308" s="28"/>
      <c r="EL308" s="28"/>
      <c r="EM308" s="28"/>
      <c r="EN308" s="28"/>
      <c r="EO308" s="28"/>
      <c r="EP308" s="28"/>
      <c r="EQ308" s="28"/>
      <c r="ER308" s="28"/>
      <c r="ES308" s="28"/>
      <c r="ET308" s="28"/>
      <c r="EU308" s="28"/>
      <c r="EV308" s="28"/>
      <c r="EW308" s="28"/>
      <c r="EX308" s="28"/>
      <c r="EY308" s="28"/>
      <c r="EZ308" s="28"/>
      <c r="FA308" s="28"/>
      <c r="FB308" s="28"/>
      <c r="FC308" s="28"/>
      <c r="FD308" s="28"/>
      <c r="FE308" s="28"/>
      <c r="FF308" s="28"/>
      <c r="FG308" s="28"/>
      <c r="FH308" s="28"/>
      <c r="FI308" s="28"/>
      <c r="FJ308" s="28"/>
      <c r="FK308" s="28"/>
      <c r="FL308" s="28"/>
      <c r="FM308" s="28"/>
      <c r="FN308" s="28"/>
      <c r="FO308" s="28"/>
      <c r="FP308" s="28"/>
      <c r="FQ308" s="28"/>
      <c r="FR308" s="28"/>
      <c r="FS308" s="28"/>
      <c r="FT308" s="28"/>
    </row>
    <row r="309" spans="2:176" s="14" customFormat="1" x14ac:dyDescent="0.25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  <c r="DN309" s="28"/>
      <c r="DO309" s="28"/>
      <c r="DP309" s="28"/>
      <c r="DQ309" s="28"/>
      <c r="DR309" s="28"/>
      <c r="DS309" s="28"/>
      <c r="DT309" s="28"/>
      <c r="DU309" s="28"/>
      <c r="DV309" s="28"/>
      <c r="DW309" s="28"/>
      <c r="DX309" s="28"/>
      <c r="DY309" s="28"/>
      <c r="DZ309" s="28"/>
      <c r="EA309" s="28"/>
      <c r="EB309" s="28"/>
      <c r="EC309" s="28"/>
      <c r="ED309" s="28"/>
      <c r="EE309" s="28"/>
      <c r="EF309" s="28"/>
      <c r="EG309" s="28"/>
      <c r="EH309" s="28"/>
      <c r="EI309" s="28"/>
      <c r="EJ309" s="28"/>
      <c r="EK309" s="28"/>
      <c r="EL309" s="28"/>
      <c r="EM309" s="28"/>
      <c r="EN309" s="28"/>
      <c r="EO309" s="28"/>
      <c r="EP309" s="28"/>
      <c r="EQ309" s="28"/>
      <c r="ER309" s="28"/>
      <c r="ES309" s="28"/>
      <c r="ET309" s="28"/>
      <c r="EU309" s="28"/>
      <c r="EV309" s="28"/>
      <c r="EW309" s="28"/>
      <c r="EX309" s="28"/>
      <c r="EY309" s="28"/>
      <c r="EZ309" s="28"/>
      <c r="FA309" s="28"/>
      <c r="FB309" s="28"/>
      <c r="FC309" s="28"/>
      <c r="FD309" s="28"/>
      <c r="FE309" s="28"/>
      <c r="FF309" s="28"/>
      <c r="FG309" s="28"/>
      <c r="FH309" s="28"/>
      <c r="FI309" s="28"/>
      <c r="FJ309" s="28"/>
      <c r="FK309" s="28"/>
      <c r="FL309" s="28"/>
      <c r="FM309" s="28"/>
      <c r="FN309" s="28"/>
      <c r="FO309" s="28"/>
      <c r="FP309" s="28"/>
      <c r="FQ309" s="28"/>
      <c r="FR309" s="28"/>
      <c r="FS309" s="28"/>
      <c r="FT309" s="28"/>
    </row>
    <row r="310" spans="2:176" s="14" customFormat="1" x14ac:dyDescent="0.25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  <c r="DN310" s="28"/>
      <c r="DO310" s="28"/>
      <c r="DP310" s="28"/>
      <c r="DQ310" s="28"/>
      <c r="DR310" s="28"/>
      <c r="DS310" s="28"/>
      <c r="DT310" s="28"/>
      <c r="DU310" s="28"/>
      <c r="DV310" s="28"/>
      <c r="DW310" s="28"/>
      <c r="DX310" s="28"/>
      <c r="DY310" s="28"/>
      <c r="DZ310" s="28"/>
      <c r="EA310" s="28"/>
      <c r="EB310" s="28"/>
      <c r="EC310" s="28"/>
      <c r="ED310" s="28"/>
      <c r="EE310" s="28"/>
      <c r="EF310" s="28"/>
      <c r="EG310" s="28"/>
      <c r="EH310" s="28"/>
      <c r="EI310" s="28"/>
      <c r="EJ310" s="28"/>
      <c r="EK310" s="28"/>
      <c r="EL310" s="28"/>
      <c r="EM310" s="28"/>
      <c r="EN310" s="28"/>
      <c r="EO310" s="28"/>
      <c r="EP310" s="28"/>
      <c r="EQ310" s="28"/>
      <c r="ER310" s="28"/>
      <c r="ES310" s="28"/>
      <c r="ET310" s="28"/>
      <c r="EU310" s="28"/>
      <c r="EV310" s="28"/>
      <c r="EW310" s="28"/>
      <c r="EX310" s="28"/>
      <c r="EY310" s="28"/>
      <c r="EZ310" s="28"/>
      <c r="FA310" s="28"/>
      <c r="FB310" s="28"/>
      <c r="FC310" s="28"/>
      <c r="FD310" s="28"/>
      <c r="FE310" s="28"/>
      <c r="FF310" s="28"/>
      <c r="FG310" s="28"/>
      <c r="FH310" s="28"/>
      <c r="FI310" s="28"/>
      <c r="FJ310" s="28"/>
      <c r="FK310" s="28"/>
      <c r="FL310" s="28"/>
      <c r="FM310" s="28"/>
      <c r="FN310" s="28"/>
      <c r="FO310" s="28"/>
      <c r="FP310" s="28"/>
      <c r="FQ310" s="28"/>
      <c r="FR310" s="28"/>
      <c r="FS310" s="28"/>
      <c r="FT310" s="28"/>
    </row>
    <row r="311" spans="2:176" s="14" customFormat="1" x14ac:dyDescent="0.25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  <c r="DN311" s="28"/>
      <c r="DO311" s="28"/>
      <c r="DP311" s="28"/>
      <c r="DQ311" s="28"/>
      <c r="DR311" s="28"/>
      <c r="DS311" s="28"/>
      <c r="DT311" s="28"/>
      <c r="DU311" s="28"/>
      <c r="DV311" s="28"/>
      <c r="DW311" s="28"/>
      <c r="DX311" s="28"/>
      <c r="DY311" s="28"/>
      <c r="DZ311" s="28"/>
      <c r="EA311" s="28"/>
      <c r="EB311" s="28"/>
      <c r="EC311" s="28"/>
      <c r="ED311" s="28"/>
      <c r="EE311" s="28"/>
      <c r="EF311" s="28"/>
      <c r="EG311" s="28"/>
      <c r="EH311" s="28"/>
      <c r="EI311" s="28"/>
      <c r="EJ311" s="28"/>
      <c r="EK311" s="28"/>
      <c r="EL311" s="28"/>
      <c r="EM311" s="28"/>
      <c r="EN311" s="28"/>
      <c r="EO311" s="28"/>
      <c r="EP311" s="28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C311" s="28"/>
      <c r="FD311" s="28"/>
      <c r="FE311" s="28"/>
      <c r="FF311" s="28"/>
      <c r="FG311" s="28"/>
      <c r="FH311" s="28"/>
      <c r="FI311" s="28"/>
      <c r="FJ311" s="28"/>
      <c r="FK311" s="28"/>
      <c r="FL311" s="28"/>
      <c r="FM311" s="28"/>
      <c r="FN311" s="28"/>
      <c r="FO311" s="28"/>
      <c r="FP311" s="28"/>
      <c r="FQ311" s="28"/>
      <c r="FR311" s="28"/>
      <c r="FS311" s="28"/>
      <c r="FT311" s="28"/>
    </row>
    <row r="312" spans="2:176" s="14" customFormat="1" x14ac:dyDescent="0.25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  <c r="DN312" s="28"/>
      <c r="DO312" s="28"/>
      <c r="DP312" s="28"/>
      <c r="DQ312" s="28"/>
      <c r="DR312" s="28"/>
      <c r="DS312" s="28"/>
      <c r="DT312" s="28"/>
      <c r="DU312" s="28"/>
      <c r="DV312" s="28"/>
      <c r="DW312" s="28"/>
      <c r="DX312" s="28"/>
      <c r="DY312" s="28"/>
      <c r="DZ312" s="28"/>
      <c r="EA312" s="28"/>
      <c r="EB312" s="28"/>
      <c r="EC312" s="28"/>
      <c r="ED312" s="28"/>
      <c r="EE312" s="28"/>
      <c r="EF312" s="28"/>
      <c r="EG312" s="28"/>
      <c r="EH312" s="28"/>
      <c r="EI312" s="28"/>
      <c r="EJ312" s="28"/>
      <c r="EK312" s="28"/>
      <c r="EL312" s="28"/>
      <c r="EM312" s="28"/>
      <c r="EN312" s="28"/>
      <c r="EO312" s="28"/>
      <c r="EP312" s="28"/>
      <c r="EQ312" s="28"/>
      <c r="ER312" s="28"/>
      <c r="ES312" s="28"/>
      <c r="ET312" s="28"/>
      <c r="EU312" s="28"/>
      <c r="EV312" s="28"/>
      <c r="EW312" s="28"/>
      <c r="EX312" s="28"/>
      <c r="EY312" s="28"/>
      <c r="EZ312" s="28"/>
      <c r="FA312" s="28"/>
      <c r="FB312" s="28"/>
      <c r="FC312" s="28"/>
      <c r="FD312" s="28"/>
      <c r="FE312" s="28"/>
      <c r="FF312" s="28"/>
      <c r="FG312" s="28"/>
      <c r="FH312" s="28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</row>
    <row r="313" spans="2:176" s="14" customFormat="1" x14ac:dyDescent="0.25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  <c r="DN313" s="28"/>
      <c r="DO313" s="28"/>
      <c r="DP313" s="28"/>
      <c r="DQ313" s="28"/>
      <c r="DR313" s="28"/>
      <c r="DS313" s="28"/>
      <c r="DT313" s="28"/>
      <c r="DU313" s="28"/>
      <c r="DV313" s="28"/>
      <c r="DW313" s="28"/>
      <c r="DX313" s="28"/>
      <c r="DY313" s="28"/>
      <c r="DZ313" s="28"/>
      <c r="EA313" s="28"/>
      <c r="EB313" s="28"/>
      <c r="EC313" s="28"/>
      <c r="ED313" s="28"/>
      <c r="EE313" s="28"/>
      <c r="EF313" s="28"/>
      <c r="EG313" s="28"/>
      <c r="EH313" s="28"/>
      <c r="EI313" s="28"/>
      <c r="EJ313" s="28"/>
      <c r="EK313" s="28"/>
      <c r="EL313" s="28"/>
      <c r="EM313" s="28"/>
      <c r="EN313" s="28"/>
      <c r="EO313" s="28"/>
      <c r="EP313" s="28"/>
      <c r="EQ313" s="28"/>
      <c r="ER313" s="28"/>
      <c r="ES313" s="28"/>
      <c r="ET313" s="28"/>
      <c r="EU313" s="28"/>
      <c r="EV313" s="28"/>
      <c r="EW313" s="28"/>
      <c r="EX313" s="28"/>
      <c r="EY313" s="28"/>
      <c r="EZ313" s="28"/>
      <c r="FA313" s="28"/>
      <c r="FB313" s="28"/>
      <c r="FC313" s="28"/>
      <c r="FD313" s="28"/>
      <c r="FE313" s="28"/>
      <c r="FF313" s="28"/>
      <c r="FG313" s="28"/>
      <c r="FH313" s="28"/>
      <c r="FI313" s="28"/>
      <c r="FJ313" s="28"/>
      <c r="FK313" s="28"/>
      <c r="FL313" s="28"/>
      <c r="FM313" s="28"/>
      <c r="FN313" s="28"/>
      <c r="FO313" s="28"/>
      <c r="FP313" s="28"/>
      <c r="FQ313" s="28"/>
      <c r="FR313" s="28"/>
      <c r="FS313" s="28"/>
      <c r="FT313" s="28"/>
    </row>
    <row r="314" spans="2:176" s="14" customFormat="1" x14ac:dyDescent="0.25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  <c r="FL314" s="28"/>
      <c r="FM314" s="28"/>
      <c r="FN314" s="28"/>
      <c r="FO314" s="28"/>
      <c r="FP314" s="28"/>
      <c r="FQ314" s="28"/>
      <c r="FR314" s="28"/>
      <c r="FS314" s="28"/>
      <c r="FT314" s="28"/>
    </row>
    <row r="315" spans="2:176" s="14" customFormat="1" x14ac:dyDescent="0.25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8"/>
      <c r="CF315" s="28"/>
      <c r="CG315" s="28"/>
      <c r="CH315" s="28"/>
      <c r="CI315" s="28"/>
      <c r="CJ315" s="28"/>
      <c r="CK315" s="28"/>
      <c r="CL315" s="28"/>
      <c r="CM315" s="28"/>
      <c r="CN315" s="28"/>
      <c r="CO315" s="28"/>
      <c r="CP315" s="28"/>
      <c r="CQ315" s="28"/>
      <c r="CR315" s="28"/>
      <c r="CS315" s="28"/>
      <c r="CT315" s="28"/>
      <c r="CU315" s="28"/>
      <c r="CV315" s="28"/>
      <c r="CW315" s="28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  <c r="DI315" s="28"/>
      <c r="DJ315" s="28"/>
      <c r="DK315" s="28"/>
      <c r="DL315" s="28"/>
      <c r="DM315" s="28"/>
      <c r="DN315" s="28"/>
      <c r="DO315" s="28"/>
      <c r="DP315" s="28"/>
      <c r="DQ315" s="28"/>
      <c r="DR315" s="28"/>
      <c r="DS315" s="28"/>
      <c r="DT315" s="28"/>
      <c r="DU315" s="28"/>
      <c r="DV315" s="28"/>
      <c r="DW315" s="28"/>
      <c r="DX315" s="28"/>
      <c r="DY315" s="28"/>
      <c r="DZ315" s="28"/>
      <c r="EA315" s="28"/>
      <c r="EB315" s="28"/>
      <c r="EC315" s="28"/>
      <c r="ED315" s="28"/>
      <c r="EE315" s="28"/>
      <c r="EF315" s="28"/>
      <c r="EG315" s="28"/>
      <c r="EH315" s="28"/>
      <c r="EI315" s="28"/>
      <c r="EJ315" s="28"/>
      <c r="EK315" s="28"/>
      <c r="EL315" s="28"/>
      <c r="EM315" s="28"/>
      <c r="EN315" s="28"/>
      <c r="EO315" s="28"/>
      <c r="EP315" s="28"/>
      <c r="EQ315" s="28"/>
      <c r="ER315" s="28"/>
      <c r="ES315" s="28"/>
      <c r="ET315" s="28"/>
      <c r="EU315" s="28"/>
      <c r="EV315" s="28"/>
      <c r="EW315" s="28"/>
      <c r="EX315" s="28"/>
      <c r="EY315" s="28"/>
      <c r="EZ315" s="28"/>
      <c r="FA315" s="28"/>
      <c r="FB315" s="28"/>
      <c r="FC315" s="28"/>
      <c r="FD315" s="28"/>
      <c r="FE315" s="28"/>
      <c r="FF315" s="28"/>
      <c r="FG315" s="28"/>
      <c r="FH315" s="28"/>
      <c r="FI315" s="28"/>
      <c r="FJ315" s="28"/>
      <c r="FK315" s="28"/>
      <c r="FL315" s="28"/>
      <c r="FM315" s="28"/>
      <c r="FN315" s="28"/>
      <c r="FO315" s="28"/>
      <c r="FP315" s="28"/>
      <c r="FQ315" s="28"/>
      <c r="FR315" s="28"/>
      <c r="FS315" s="28"/>
      <c r="FT315" s="28"/>
    </row>
    <row r="316" spans="2:176" s="14" customFormat="1" x14ac:dyDescent="0.25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  <c r="DI316" s="28"/>
      <c r="DJ316" s="28"/>
      <c r="DK316" s="28"/>
      <c r="DL316" s="28"/>
      <c r="DM316" s="28"/>
      <c r="DN316" s="28"/>
      <c r="DO316" s="28"/>
      <c r="DP316" s="28"/>
      <c r="DQ316" s="28"/>
      <c r="DR316" s="28"/>
      <c r="DS316" s="28"/>
      <c r="DT316" s="28"/>
      <c r="DU316" s="28"/>
      <c r="DV316" s="28"/>
      <c r="DW316" s="28"/>
      <c r="DX316" s="28"/>
      <c r="DY316" s="28"/>
      <c r="DZ316" s="28"/>
      <c r="EA316" s="28"/>
      <c r="EB316" s="28"/>
      <c r="EC316" s="28"/>
      <c r="ED316" s="28"/>
      <c r="EE316" s="28"/>
      <c r="EF316" s="28"/>
      <c r="EG316" s="28"/>
      <c r="EH316" s="28"/>
      <c r="EI316" s="28"/>
      <c r="EJ316" s="28"/>
      <c r="EK316" s="28"/>
      <c r="EL316" s="28"/>
      <c r="EM316" s="28"/>
      <c r="EN316" s="28"/>
      <c r="EO316" s="28"/>
      <c r="EP316" s="28"/>
      <c r="EQ316" s="28"/>
      <c r="ER316" s="28"/>
      <c r="ES316" s="28"/>
      <c r="ET316" s="28"/>
      <c r="EU316" s="28"/>
      <c r="EV316" s="28"/>
      <c r="EW316" s="28"/>
      <c r="EX316" s="28"/>
      <c r="EY316" s="28"/>
      <c r="EZ316" s="28"/>
      <c r="FA316" s="28"/>
      <c r="FB316" s="28"/>
      <c r="FC316" s="28"/>
      <c r="FD316" s="28"/>
      <c r="FE316" s="28"/>
      <c r="FF316" s="28"/>
      <c r="FG316" s="28"/>
      <c r="FH316" s="28"/>
      <c r="FI316" s="28"/>
      <c r="FJ316" s="28"/>
      <c r="FK316" s="28"/>
      <c r="FL316" s="28"/>
      <c r="FM316" s="28"/>
      <c r="FN316" s="28"/>
      <c r="FO316" s="28"/>
      <c r="FP316" s="28"/>
      <c r="FQ316" s="28"/>
      <c r="FR316" s="28"/>
      <c r="FS316" s="28"/>
      <c r="FT316" s="28"/>
    </row>
    <row r="317" spans="2:176" s="14" customFormat="1" x14ac:dyDescent="0.25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  <c r="CF317" s="28"/>
      <c r="CG317" s="28"/>
      <c r="CH317" s="28"/>
      <c r="CI317" s="28"/>
      <c r="CJ317" s="28"/>
      <c r="CK317" s="28"/>
      <c r="CL317" s="28"/>
      <c r="CM317" s="28"/>
      <c r="CN317" s="28"/>
      <c r="CO317" s="28"/>
      <c r="CP317" s="28"/>
      <c r="CQ317" s="28"/>
      <c r="CR317" s="28"/>
      <c r="CS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  <c r="DI317" s="28"/>
      <c r="DJ317" s="28"/>
      <c r="DK317" s="28"/>
      <c r="DL317" s="28"/>
      <c r="DM317" s="28"/>
      <c r="DN317" s="28"/>
      <c r="DO317" s="28"/>
      <c r="DP317" s="28"/>
      <c r="DQ317" s="28"/>
      <c r="DR317" s="28"/>
      <c r="DS317" s="28"/>
      <c r="DT317" s="28"/>
      <c r="DU317" s="28"/>
      <c r="DV317" s="28"/>
      <c r="DW317" s="28"/>
      <c r="DX317" s="28"/>
      <c r="DY317" s="28"/>
      <c r="DZ317" s="28"/>
      <c r="EA317" s="28"/>
      <c r="EB317" s="28"/>
      <c r="EC317" s="28"/>
      <c r="ED317" s="28"/>
      <c r="EE317" s="28"/>
      <c r="EF317" s="28"/>
      <c r="EG317" s="28"/>
      <c r="EH317" s="28"/>
      <c r="EI317" s="28"/>
      <c r="EJ317" s="28"/>
      <c r="EK317" s="28"/>
      <c r="EL317" s="28"/>
      <c r="EM317" s="28"/>
      <c r="EN317" s="28"/>
      <c r="EO317" s="28"/>
      <c r="EP317" s="28"/>
      <c r="EQ317" s="28"/>
      <c r="ER317" s="28"/>
      <c r="ES317" s="28"/>
      <c r="ET317" s="28"/>
      <c r="EU317" s="28"/>
      <c r="EV317" s="28"/>
      <c r="EW317" s="28"/>
      <c r="EX317" s="28"/>
      <c r="EY317" s="28"/>
      <c r="EZ317" s="28"/>
      <c r="FA317" s="28"/>
      <c r="FB317" s="28"/>
      <c r="FC317" s="28"/>
      <c r="FD317" s="28"/>
      <c r="FE317" s="28"/>
      <c r="FF317" s="28"/>
      <c r="FG317" s="28"/>
      <c r="FH317" s="28"/>
      <c r="FI317" s="28"/>
      <c r="FJ317" s="28"/>
      <c r="FK317" s="28"/>
      <c r="FL317" s="28"/>
      <c r="FM317" s="28"/>
      <c r="FN317" s="28"/>
      <c r="FO317" s="28"/>
      <c r="FP317" s="28"/>
      <c r="FQ317" s="28"/>
      <c r="FR317" s="28"/>
      <c r="FS317" s="28"/>
      <c r="FT317" s="28"/>
    </row>
    <row r="318" spans="2:176" s="14" customFormat="1" x14ac:dyDescent="0.25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  <c r="DI318" s="28"/>
      <c r="DJ318" s="28"/>
      <c r="DK318" s="28"/>
      <c r="DL318" s="28"/>
      <c r="DM318" s="28"/>
      <c r="DN318" s="28"/>
      <c r="DO318" s="28"/>
      <c r="DP318" s="28"/>
      <c r="DQ318" s="28"/>
      <c r="DR318" s="28"/>
      <c r="DS318" s="28"/>
      <c r="DT318" s="28"/>
      <c r="DU318" s="28"/>
      <c r="DV318" s="28"/>
      <c r="DW318" s="28"/>
      <c r="DX318" s="28"/>
      <c r="DY318" s="28"/>
      <c r="DZ318" s="28"/>
      <c r="EA318" s="28"/>
      <c r="EB318" s="28"/>
      <c r="EC318" s="28"/>
      <c r="ED318" s="28"/>
      <c r="EE318" s="28"/>
      <c r="EF318" s="28"/>
      <c r="EG318" s="28"/>
      <c r="EH318" s="28"/>
      <c r="EI318" s="28"/>
      <c r="EJ318" s="28"/>
      <c r="EK318" s="28"/>
      <c r="EL318" s="28"/>
      <c r="EM318" s="28"/>
      <c r="EN318" s="28"/>
      <c r="EO318" s="28"/>
      <c r="EP318" s="28"/>
      <c r="EQ318" s="28"/>
      <c r="ER318" s="28"/>
      <c r="ES318" s="28"/>
      <c r="ET318" s="28"/>
      <c r="EU318" s="28"/>
      <c r="EV318" s="28"/>
      <c r="EW318" s="28"/>
      <c r="EX318" s="28"/>
      <c r="EY318" s="28"/>
      <c r="EZ318" s="28"/>
      <c r="FA318" s="28"/>
      <c r="FB318" s="28"/>
      <c r="FC318" s="28"/>
      <c r="FD318" s="28"/>
      <c r="FE318" s="28"/>
      <c r="FF318" s="28"/>
      <c r="FG318" s="28"/>
      <c r="FH318" s="28"/>
      <c r="FI318" s="28"/>
      <c r="FJ318" s="28"/>
      <c r="FK318" s="28"/>
      <c r="FL318" s="28"/>
      <c r="FM318" s="28"/>
      <c r="FN318" s="28"/>
      <c r="FO318" s="28"/>
      <c r="FP318" s="28"/>
      <c r="FQ318" s="28"/>
      <c r="FR318" s="28"/>
      <c r="FS318" s="28"/>
      <c r="FT318" s="28"/>
    </row>
    <row r="319" spans="2:176" s="14" customFormat="1" x14ac:dyDescent="0.25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  <c r="CF319" s="28"/>
      <c r="CG319" s="28"/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  <c r="DI319" s="28"/>
      <c r="DJ319" s="28"/>
      <c r="DK319" s="28"/>
      <c r="DL319" s="28"/>
      <c r="DM319" s="28"/>
      <c r="DN319" s="28"/>
      <c r="DO319" s="28"/>
      <c r="DP319" s="28"/>
      <c r="DQ319" s="28"/>
      <c r="DR319" s="28"/>
      <c r="DS319" s="28"/>
      <c r="DT319" s="28"/>
      <c r="DU319" s="28"/>
      <c r="DV319" s="28"/>
      <c r="DW319" s="28"/>
      <c r="DX319" s="28"/>
      <c r="DY319" s="28"/>
      <c r="DZ319" s="28"/>
      <c r="EA319" s="28"/>
      <c r="EB319" s="28"/>
      <c r="EC319" s="28"/>
      <c r="ED319" s="28"/>
      <c r="EE319" s="28"/>
      <c r="EF319" s="28"/>
      <c r="EG319" s="28"/>
      <c r="EH319" s="28"/>
      <c r="EI319" s="28"/>
      <c r="EJ319" s="28"/>
      <c r="EK319" s="28"/>
      <c r="EL319" s="28"/>
      <c r="EM319" s="28"/>
      <c r="EN319" s="28"/>
      <c r="EO319" s="28"/>
      <c r="EP319" s="28"/>
      <c r="EQ319" s="28"/>
      <c r="ER319" s="28"/>
      <c r="ES319" s="28"/>
      <c r="ET319" s="28"/>
      <c r="EU319" s="28"/>
      <c r="EV319" s="28"/>
      <c r="EW319" s="28"/>
      <c r="EX319" s="28"/>
      <c r="EY319" s="28"/>
      <c r="EZ319" s="28"/>
      <c r="FA319" s="28"/>
      <c r="FB319" s="28"/>
      <c r="FC319" s="28"/>
      <c r="FD319" s="28"/>
      <c r="FE319" s="28"/>
      <c r="FF319" s="28"/>
      <c r="FG319" s="28"/>
      <c r="FH319" s="28"/>
      <c r="FI319" s="28"/>
      <c r="FJ319" s="28"/>
      <c r="FK319" s="28"/>
      <c r="FL319" s="28"/>
      <c r="FM319" s="28"/>
      <c r="FN319" s="28"/>
      <c r="FO319" s="28"/>
      <c r="FP319" s="28"/>
      <c r="FQ319" s="28"/>
      <c r="FR319" s="28"/>
      <c r="FS319" s="28"/>
      <c r="FT319" s="28"/>
    </row>
    <row r="320" spans="2:176" s="14" customFormat="1" x14ac:dyDescent="0.25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  <c r="CF320" s="28"/>
      <c r="CG320" s="28"/>
      <c r="CH320" s="28"/>
      <c r="CI320" s="28"/>
      <c r="CJ320" s="28"/>
      <c r="CK320" s="28"/>
      <c r="CL320" s="28"/>
      <c r="CM320" s="28"/>
      <c r="CN320" s="28"/>
      <c r="CO320" s="28"/>
      <c r="CP320" s="28"/>
      <c r="CQ320" s="28"/>
      <c r="CR320" s="28"/>
      <c r="CS320" s="28"/>
      <c r="CT320" s="28"/>
      <c r="CU320" s="28"/>
      <c r="CV320" s="28"/>
      <c r="CW320" s="28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  <c r="DI320" s="28"/>
      <c r="DJ320" s="28"/>
      <c r="DK320" s="28"/>
      <c r="DL320" s="28"/>
      <c r="DM320" s="28"/>
      <c r="DN320" s="28"/>
      <c r="DO320" s="28"/>
      <c r="DP320" s="28"/>
      <c r="DQ320" s="28"/>
      <c r="DR320" s="28"/>
      <c r="DS320" s="28"/>
      <c r="DT320" s="28"/>
      <c r="DU320" s="28"/>
      <c r="DV320" s="28"/>
      <c r="DW320" s="28"/>
      <c r="DX320" s="28"/>
      <c r="DY320" s="28"/>
      <c r="DZ320" s="28"/>
      <c r="EA320" s="28"/>
      <c r="EB320" s="28"/>
      <c r="EC320" s="28"/>
      <c r="ED320" s="28"/>
      <c r="EE320" s="28"/>
      <c r="EF320" s="28"/>
      <c r="EG320" s="28"/>
      <c r="EH320" s="28"/>
      <c r="EI320" s="28"/>
      <c r="EJ320" s="28"/>
      <c r="EK320" s="28"/>
      <c r="EL320" s="28"/>
      <c r="EM320" s="28"/>
      <c r="EN320" s="28"/>
      <c r="EO320" s="28"/>
      <c r="EP320" s="28"/>
      <c r="EQ320" s="28"/>
      <c r="ER320" s="28"/>
      <c r="ES320" s="28"/>
      <c r="ET320" s="28"/>
      <c r="EU320" s="28"/>
      <c r="EV320" s="28"/>
      <c r="EW320" s="28"/>
      <c r="EX320" s="28"/>
      <c r="EY320" s="28"/>
      <c r="EZ320" s="28"/>
      <c r="FA320" s="28"/>
      <c r="FB320" s="28"/>
      <c r="FC320" s="28"/>
      <c r="FD320" s="28"/>
      <c r="FE320" s="28"/>
      <c r="FF320" s="28"/>
      <c r="FG320" s="28"/>
      <c r="FH320" s="28"/>
      <c r="FI320" s="28"/>
      <c r="FJ320" s="28"/>
      <c r="FK320" s="28"/>
      <c r="FL320" s="28"/>
      <c r="FM320" s="28"/>
      <c r="FN320" s="28"/>
      <c r="FO320" s="28"/>
      <c r="FP320" s="28"/>
      <c r="FQ320" s="28"/>
      <c r="FR320" s="28"/>
      <c r="FS320" s="28"/>
      <c r="FT320" s="28"/>
    </row>
    <row r="321" spans="2:13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</row>
    <row r="322" spans="2:13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</row>
    <row r="323" spans="2:13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</row>
    <row r="324" spans="2:13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</row>
    <row r="325" spans="2:13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</row>
    <row r="326" spans="2:13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</row>
    <row r="327" spans="2:13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</row>
    <row r="328" spans="2:13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</row>
    <row r="329" spans="2:13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</row>
    <row r="330" spans="2:13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</row>
    <row r="331" spans="2:13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</row>
    <row r="332" spans="2:13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</row>
    <row r="333" spans="2:13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</row>
    <row r="334" spans="2:13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</row>
    <row r="335" spans="2:13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</row>
    <row r="336" spans="2:13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</row>
    <row r="337" spans="2:13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</row>
    <row r="338" spans="2:13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</row>
    <row r="339" spans="2:13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</row>
    <row r="340" spans="2:13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</row>
    <row r="341" spans="2:13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</row>
    <row r="342" spans="2:13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</row>
    <row r="343" spans="2:13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</row>
    <row r="344" spans="2:13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</row>
    <row r="345" spans="2:13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</row>
    <row r="346" spans="2:13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</row>
    <row r="347" spans="2:13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</row>
    <row r="348" spans="2:13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</row>
    <row r="349" spans="2:13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</row>
    <row r="350" spans="2:13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</row>
    <row r="351" spans="2:13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</row>
    <row r="352" spans="2:13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</row>
    <row r="353" spans="2:13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</row>
    <row r="354" spans="2:13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</row>
    <row r="355" spans="2:13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</row>
    <row r="356" spans="2:13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</row>
    <row r="357" spans="2:13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</row>
    <row r="358" spans="2:13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</row>
    <row r="359" spans="2:13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</row>
    <row r="360" spans="2:13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</row>
    <row r="361" spans="2:13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</row>
    <row r="362" spans="2:13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</row>
    <row r="363" spans="2:13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</row>
    <row r="364" spans="2:13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</row>
    <row r="365" spans="2:13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</row>
    <row r="366" spans="2:13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</row>
    <row r="367" spans="2:13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</row>
    <row r="368" spans="2:13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</row>
    <row r="369" spans="2:13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</row>
    <row r="370" spans="2:13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</row>
    <row r="371" spans="2:13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</row>
    <row r="372" spans="2:13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</row>
    <row r="373" spans="2:13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</row>
    <row r="374" spans="2:13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</row>
    <row r="375" spans="2:13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</row>
    <row r="376" spans="2:13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</row>
    <row r="377" spans="2:13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</row>
    <row r="378" spans="2:13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</row>
    <row r="379" spans="2:13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</row>
    <row r="380" spans="2:13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</row>
    <row r="381" spans="2:13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</row>
    <row r="382" spans="2:13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</row>
    <row r="383" spans="2:13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</row>
    <row r="384" spans="2:13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</row>
    <row r="385" spans="2:13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</row>
    <row r="386" spans="2:13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</row>
    <row r="387" spans="2:13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</row>
    <row r="388" spans="2:13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</row>
    <row r="389" spans="2:13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</row>
    <row r="390" spans="2:13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</row>
    <row r="391" spans="2:13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</row>
    <row r="392" spans="2:13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</row>
    <row r="393" spans="2:13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</row>
    <row r="394" spans="2:13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</row>
    <row r="395" spans="2:13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</row>
    <row r="396" spans="2:13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</row>
    <row r="397" spans="2:13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</row>
    <row r="398" spans="2:13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</row>
    <row r="399" spans="2:13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</row>
    <row r="400" spans="2:13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</row>
    <row r="401" spans="2:13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</row>
    <row r="402" spans="2:13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</row>
    <row r="403" spans="2:13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</row>
    <row r="404" spans="2:13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</row>
    <row r="405" spans="2:13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</row>
    <row r="406" spans="2:13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</row>
    <row r="407" spans="2:13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</row>
    <row r="408" spans="2:13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</row>
    <row r="409" spans="2:13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</row>
    <row r="410" spans="2:13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</row>
    <row r="411" spans="2:13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</row>
    <row r="412" spans="2:13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</row>
    <row r="413" spans="2:13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</row>
    <row r="414" spans="2:13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</row>
    <row r="415" spans="2:13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</row>
    <row r="416" spans="2:13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</row>
    <row r="417" spans="2:13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</row>
    <row r="418" spans="2:13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</row>
    <row r="419" spans="2:13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</row>
    <row r="420" spans="2:13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</row>
    <row r="421" spans="2:13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</row>
    <row r="422" spans="2:13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</row>
    <row r="423" spans="2:13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</row>
    <row r="424" spans="2:13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</row>
    <row r="425" spans="2:13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</row>
    <row r="426" spans="2:13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</row>
    <row r="427" spans="2:13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</row>
    <row r="428" spans="2:13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</row>
    <row r="429" spans="2:13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</row>
    <row r="430" spans="2:13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</row>
    <row r="431" spans="2:13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</row>
    <row r="432" spans="2:13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</row>
    <row r="433" spans="2:13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</row>
    <row r="434" spans="2:13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</row>
    <row r="435" spans="2:13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</row>
    <row r="436" spans="2:13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</row>
    <row r="437" spans="2:13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</row>
    <row r="438" spans="2:13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</row>
    <row r="439" spans="2:13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</row>
    <row r="440" spans="2:13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</row>
    <row r="441" spans="2:13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</row>
    <row r="442" spans="2:13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</row>
    <row r="443" spans="2:13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</row>
    <row r="444" spans="2:13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</row>
    <row r="445" spans="2:13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</row>
    <row r="446" spans="2:13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</row>
    <row r="447" spans="2:13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</row>
    <row r="448" spans="2:13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</row>
    <row r="449" spans="2:13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</row>
    <row r="450" spans="2:13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</row>
    <row r="451" spans="2:13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</row>
    <row r="452" spans="2:13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</row>
    <row r="453" spans="2:13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</row>
    <row r="454" spans="2:13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</row>
    <row r="455" spans="2:13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</row>
    <row r="456" spans="2:13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</row>
    <row r="457" spans="2:13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</row>
    <row r="458" spans="2:13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</row>
    <row r="459" spans="2:13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</row>
    <row r="460" spans="2:13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</row>
    <row r="461" spans="2:13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</row>
    <row r="462" spans="2:13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</row>
    <row r="463" spans="2:13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</row>
    <row r="464" spans="2:13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</row>
    <row r="465" spans="2:13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</row>
    <row r="466" spans="2:13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</row>
    <row r="467" spans="2:13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</row>
    <row r="468" spans="2:13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</row>
    <row r="469" spans="2:13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</row>
    <row r="470" spans="2:13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</row>
    <row r="471" spans="2:13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</row>
    <row r="472" spans="2:13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</row>
    <row r="473" spans="2:13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</row>
    <row r="474" spans="2:13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</row>
    <row r="475" spans="2:13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</row>
    <row r="476" spans="2:13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</row>
    <row r="477" spans="2:13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</row>
    <row r="478" spans="2:13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</row>
    <row r="479" spans="2:13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</row>
    <row r="480" spans="2:13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</row>
    <row r="481" spans="2:13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</row>
    <row r="482" spans="2:13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</row>
    <row r="483" spans="2:13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</row>
    <row r="484" spans="2:13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</row>
    <row r="485" spans="2:13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</row>
    <row r="486" spans="2:13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</row>
    <row r="487" spans="2:13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</row>
    <row r="488" spans="2:13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</row>
    <row r="489" spans="2:13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</row>
    <row r="490" spans="2:13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</row>
    <row r="491" spans="2:13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</row>
  </sheetData>
  <mergeCells count="4">
    <mergeCell ref="A1:A8"/>
    <mergeCell ref="B3:M3"/>
    <mergeCell ref="B5:M5"/>
    <mergeCell ref="B6:M6"/>
  </mergeCells>
  <phoneticPr fontId="0" type="noConversion"/>
  <conditionalFormatting sqref="A129:N133 B128:N128 B134:N134 A11:N127">
    <cfRule type="expression" dxfId="2" priority="32" stopIfTrue="1">
      <formula>MOD(ROW(),2)=1</formula>
    </cfRule>
  </conditionalFormatting>
  <conditionalFormatting sqref="A134">
    <cfRule type="expression" dxfId="1" priority="12" stopIfTrue="1">
      <formula>MOD(ROW(),2)=1</formula>
    </cfRule>
  </conditionalFormatting>
  <conditionalFormatting sqref="A128">
    <cfRule type="expression" dxfId="0" priority="11" stopIfTrue="1">
      <formula>MOD(ROW(),2)=1</formula>
    </cfRule>
  </conditionalFormatting>
  <printOptions horizontalCentered="1"/>
  <pageMargins left="0.25" right="0.25" top="0.5" bottom="0.5" header="0.5" footer="0.5"/>
  <pageSetup scale="85" fitToHeight="0" orientation="landscape" r:id="rId1"/>
  <headerFooter alignWithMargins="0">
    <oddFooter>&amp;RPage &amp;P of &amp;N</oddFooter>
  </headerFooter>
  <ignoredErrors>
    <ignoredError sqref="B16 C49 B41:B45 B47 B54:B59 B63:B68 B108:B113 B60:N60 B69:N69 B78:B80 C81 B102 B103:N103 B133 B132:N132 B122:B123 B114:N114 C115:N115 B125 B124:N124 B129:B130 B137:B182 E49 G49 I49 K49 M49 O49 B75:B76 E81 G81 I81 K81 M81 B85:B86 B98:B100 B115:B12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C-2B</vt:lpstr>
      <vt:lpstr>'C-2B'!Print_Area</vt:lpstr>
      <vt:lpstr>'C-2B'!Print_Area_MI</vt:lpstr>
      <vt:lpstr>'C-2B'!Print_Titles</vt:lpstr>
      <vt:lpstr>'C-2B'!Print_Titles_MI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2018-11-14T14:40:47Z</cp:lastPrinted>
  <dcterms:created xsi:type="dcterms:W3CDTF">2002-09-16T15:29:55Z</dcterms:created>
  <dcterms:modified xsi:type="dcterms:W3CDTF">2018-11-14T14:41:18Z</dcterms:modified>
</cp:coreProperties>
</file>